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1235" tabRatio="599" activeTab="0"/>
  </bookViews>
  <sheets>
    <sheet name="План 2024" sheetId="1" r:id="rId1"/>
  </sheets>
  <definedNames>
    <definedName name="_xlnm._FilterDatabase" localSheetId="0" hidden="1">'План 2024'!$A$10:$G$145</definedName>
    <definedName name="_xlnm.Print_Titles" localSheetId="0">'План 2024'!$6:$10</definedName>
    <definedName name="_xlnm.Print_Area" localSheetId="0">'План 2024'!$A$1:$G$147</definedName>
  </definedNames>
  <calcPr fullCalcOnLoad="1" refMode="R1C1"/>
</workbook>
</file>

<file path=xl/sharedStrings.xml><?xml version="1.0" encoding="utf-8"?>
<sst xmlns="http://schemas.openxmlformats.org/spreadsheetml/2006/main" count="423" uniqueCount="175">
  <si>
    <t>№№ п/п</t>
  </si>
  <si>
    <t>ООО ВОС - поставщик</t>
  </si>
  <si>
    <t>Наименование изделий, узлов и деталей</t>
  </si>
  <si>
    <t>ООО ВОС - потребитель</t>
  </si>
  <si>
    <t>ед. изм.</t>
  </si>
  <si>
    <t>кол-во</t>
  </si>
  <si>
    <t>тыс.руб.</t>
  </si>
  <si>
    <t>жгуты автопроводов</t>
  </si>
  <si>
    <t>шт.</t>
  </si>
  <si>
    <t>т.шт.</t>
  </si>
  <si>
    <t>гофрокартон</t>
  </si>
  <si>
    <t>гофротара</t>
  </si>
  <si>
    <t>кг.</t>
  </si>
  <si>
    <t>ИТОГО</t>
  </si>
  <si>
    <t>заготовка нитковдевателя</t>
  </si>
  <si>
    <t>тифлоизделия</t>
  </si>
  <si>
    <t>фильтр очистки масла</t>
  </si>
  <si>
    <t>тн</t>
  </si>
  <si>
    <t>кольцо уплотнительное 1-82</t>
  </si>
  <si>
    <t>полимерные изделия</t>
  </si>
  <si>
    <t>деталь элемента фильтрующего  ЭФОВ.ЭК</t>
  </si>
  <si>
    <t>фильтры</t>
  </si>
  <si>
    <t xml:space="preserve">щетина синтетическая </t>
  </si>
  <si>
    <t>колпак</t>
  </si>
  <si>
    <t xml:space="preserve">жесть лакированная </t>
  </si>
  <si>
    <t>гофроящик</t>
  </si>
  <si>
    <t>коробки из картона хром-эрзац</t>
  </si>
  <si>
    <t>моноволокно  ПЭТ</t>
  </si>
  <si>
    <t>т</t>
  </si>
  <si>
    <t>перчатки х/б</t>
  </si>
  <si>
    <t>выключатель проходной</t>
  </si>
  <si>
    <t>т.л.</t>
  </si>
  <si>
    <t>фильтрующий элемент</t>
  </si>
  <si>
    <t>продукция машиностроения для ЯЗДА</t>
  </si>
  <si>
    <t>План поставок</t>
  </si>
  <si>
    <t>пар</t>
  </si>
  <si>
    <t>перчатки трикотажные  белые</t>
  </si>
  <si>
    <t>штамповочные изделия</t>
  </si>
  <si>
    <t>кг</t>
  </si>
  <si>
    <t>черенок</t>
  </si>
  <si>
    <t>обечайка</t>
  </si>
  <si>
    <t>коробка</t>
  </si>
  <si>
    <t>фильтроэлемент</t>
  </si>
  <si>
    <t>гайка М4</t>
  </si>
  <si>
    <t>ООО «Рубикон» г. Котлас</t>
  </si>
  <si>
    <t>подставка под клубнику</t>
  </si>
  <si>
    <t>РПВ, УК</t>
  </si>
  <si>
    <t>СЭ 30, 20</t>
  </si>
  <si>
    <t>гофрокороб в ассортименте</t>
  </si>
  <si>
    <t>к-т</t>
  </si>
  <si>
    <t xml:space="preserve">                                                                                                                                                                                     </t>
  </si>
  <si>
    <t>т.</t>
  </si>
  <si>
    <t>винт М4, М3(саморез)</t>
  </si>
  <si>
    <t>пружины</t>
  </si>
  <si>
    <t>планка 008 прямая</t>
  </si>
  <si>
    <t>корпус</t>
  </si>
  <si>
    <t>салфетка 400шт в пачке, белая</t>
  </si>
  <si>
    <t>туалетная бумага 2-х сл., белая, 100% целлюлоза, 20м (груп. упак. 20шт)</t>
  </si>
  <si>
    <t>бахилы</t>
  </si>
  <si>
    <t>услуги по изготовлению миски для животных, цвет в ассортименте</t>
  </si>
  <si>
    <t>услуги по изготовлению капсулы диаметром 28 мм (корпус ,крышка)</t>
  </si>
  <si>
    <t>щетина синтетическая L 600</t>
  </si>
  <si>
    <t>светильник настенный</t>
  </si>
  <si>
    <t>туалет-лоток для кошек</t>
  </si>
  <si>
    <t>услуги  цинкования</t>
  </si>
  <si>
    <t>услуги по галтовке</t>
  </si>
  <si>
    <t>задвижка накладная 3Т-80 Ц</t>
  </si>
  <si>
    <t>петля накладная ПН5-40 Ц</t>
  </si>
  <si>
    <t>полотенца бумажные 2-х сл., 100% целлюлоза, 20м 180мм (груп. упак. 24шт)</t>
  </si>
  <si>
    <t>ООО «Белебеевское предприятие «АВТОДЕТАЛЬ»</t>
  </si>
  <si>
    <t>ООО «Белорецкое технологическое предприятие»</t>
  </si>
  <si>
    <t>ООО «Арзамасское производственное объединение «Автопровод»</t>
  </si>
  <si>
    <t>ООО «Боровское предприятие «РУСиНовоПак»</t>
  </si>
  <si>
    <t>ООО «Волховское предприятие «ВОЛНА»</t>
  </si>
  <si>
    <t>ООО «Галичское предприятие «Гамма»</t>
  </si>
  <si>
    <t xml:space="preserve">ООО «Дмитровское учебно-производственное предприятие» </t>
  </si>
  <si>
    <t>ООО «Екатеринбургское предприятие «ГОФРОТЕК»</t>
  </si>
  <si>
    <t>ООО «Елабужское предприятие укупорочных и пластмассовых изделий»</t>
  </si>
  <si>
    <t>ООО «Ижевское предприятие «Спутник» имени Исаенко Е.М.»</t>
  </si>
  <si>
    <t>ООО «Калужское предприятие «Сигнал»</t>
  </si>
  <si>
    <t>ООО «ЮГ ИНТЕР-ПАК» (г.Керчь)</t>
  </si>
  <si>
    <t>ООО Кировское производственное предприятие  «Прожектор»</t>
  </si>
  <si>
    <t>Учреждение ВОС «Комплекс реабилитации инвалидов «Контакт» (г.Санкт-Петербург)</t>
  </si>
  <si>
    <t>ООО «Автокомплект» (г.Городец)</t>
  </si>
  <si>
    <t>ООО «Лужское предприятие «Бриз»</t>
  </si>
  <si>
    <t>ООО «Московское учебно-производственное предприятие № 12 Всероссийского общества слепых»</t>
  </si>
  <si>
    <t xml:space="preserve">ООО «Московское производственное объединение «Электротехника» </t>
  </si>
  <si>
    <t>ООО «Московское производственное объединение «Электротехника»</t>
  </si>
  <si>
    <t xml:space="preserve">ООО «Нижегородское производственное объединение «Автопромагрегат» </t>
  </si>
  <si>
    <t xml:space="preserve">ООО «Ревдинский завод светотехнических изделий» </t>
  </si>
  <si>
    <t>ООО «Рязанское предприятие Промпласткомплект»</t>
  </si>
  <si>
    <t>ООО «Санкт-Петербургское учебно-производственное предприятие № 5»</t>
  </si>
  <si>
    <t>ООО «Санкт-Петербургское учебно-реабилитационное предприятие «Свет»</t>
  </si>
  <si>
    <t>ООО «Симферопольское производственное объединение Крымпласт»</t>
  </si>
  <si>
    <t>ООО «Уральская фурнитура» (г.Нытва)</t>
  </si>
  <si>
    <t>ООО «Шахунское учебно-производственное предприятие»</t>
  </si>
  <si>
    <t>ООО «Банкон» (г.Вязьма)</t>
  </si>
  <si>
    <t>ООО «Костромское предприятие «Автофильтр»</t>
  </si>
  <si>
    <t>ООО «Нижнетагильское предприятие трудовой реабилитации инвалидов»</t>
  </si>
  <si>
    <t>ООО «Орловское учебно-производственное предприятие «Металлоштамп»</t>
  </si>
  <si>
    <t>ООО «Глазов. Электрон»</t>
  </si>
  <si>
    <t>ЧЛПУ «Санаторий «Солнечный берег» ВОС</t>
  </si>
  <si>
    <t>ООО «Московское производственное объединение «Металлпластизделие»</t>
  </si>
  <si>
    <t>ООО «Калининградское реабилитационное предприятие «ВЗГЛЯД»</t>
  </si>
  <si>
    <t>ООО «Коломенское учебно-производственное предприятие «Универсал»</t>
  </si>
  <si>
    <t>ООО «Парма технологии машиностроения» (г.Пермь)</t>
  </si>
  <si>
    <t xml:space="preserve"> Приложение  №2 </t>
  </si>
  <si>
    <t xml:space="preserve">                                     ПЛАН поставок комплектующих изделий, узлов и деталей по внутрисистемным коммерческим связям на 2024 год</t>
  </si>
  <si>
    <t>перчатки трикотажные  черные</t>
  </si>
  <si>
    <t xml:space="preserve">перчатки трикотажные  </t>
  </si>
  <si>
    <t>ООО «Смоленское предприятие «СЭТЗ»</t>
  </si>
  <si>
    <t>ООО «КПП «Зауралье» (г.Курган)</t>
  </si>
  <si>
    <t>КРТП</t>
  </si>
  <si>
    <t>ООО "КРП Взгляд" (г.Калининград.)</t>
  </si>
  <si>
    <t>т.шт</t>
  </si>
  <si>
    <t>ООО «Бутурлиновское учебно-производственное предприятие»</t>
  </si>
  <si>
    <t>ООО «Торжокское предприятие щеточных изделий»</t>
  </si>
  <si>
    <t>9</t>
  </si>
  <si>
    <t>упак.</t>
  </si>
  <si>
    <t>рул</t>
  </si>
  <si>
    <t>ООО "Реглан" (г.Чистополь)</t>
  </si>
  <si>
    <t xml:space="preserve">кольцо </t>
  </si>
  <si>
    <t>ООО «Шадринское предприятие «Уральский родник»</t>
  </si>
  <si>
    <t>ООО «Ульяновское предприятие «Автоконтакт»</t>
  </si>
  <si>
    <t>шт</t>
  </si>
  <si>
    <t>ООО «Оренбургское предприятие «Прогресс»</t>
  </si>
  <si>
    <t>ООО «Димитровград ЖгутКомплект»</t>
  </si>
  <si>
    <t>Санаторий «Машук» г.Пятигорск</t>
  </si>
  <si>
    <t>ООО «КРП Взгляд» (г.Калининград.)</t>
  </si>
  <si>
    <t>ООО «Валуйское предпритие «Металлоизделия»</t>
  </si>
  <si>
    <t>ООО «Московское учебно-производственное предприятие №13 Всероссийского общества слепых»</t>
  </si>
  <si>
    <t xml:space="preserve">ООО «Боровичское производственное объединение «Темп» </t>
  </si>
  <si>
    <t>ООО «Кунцево-Электро» (г.Москва)</t>
  </si>
  <si>
    <t>ООО «Ногинское предприятие «ШнурЭлектроПласт»</t>
  </si>
  <si>
    <t>ООО «Орехово-Зуевское учебно-производственное предприятие»</t>
  </si>
  <si>
    <t>ООО «Предприятие трудовой реабилитации 
«Социальный партнер»</t>
  </si>
  <si>
    <t>ООО «Режевское предприятие «ЭЛТИЗ»</t>
  </si>
  <si>
    <t>ООО «Рязанское предприятие 
Промпласткомплект»»</t>
  </si>
  <si>
    <t>ООО «Йошкар-Олинское предприятие 
«ЭЛМЕТ»</t>
  </si>
  <si>
    <t>заготовка колодки к щетке 505*55*20</t>
  </si>
  <si>
    <t>заготовка колодки к щетке 405*55*20</t>
  </si>
  <si>
    <t>пластина замка скоросшивателя</t>
  </si>
  <si>
    <t>комплект деталей замка скоросшивателя</t>
  </si>
  <si>
    <t>гофроящик в ассортименте</t>
  </si>
  <si>
    <t>пакетные выключатели ВП</t>
  </si>
  <si>
    <t>реле РПУ</t>
  </si>
  <si>
    <t>сжимы</t>
  </si>
  <si>
    <t xml:space="preserve">пряжа полиэфирнохлопковая или смесовая </t>
  </si>
  <si>
    <t>ручки для гаражных задвижек</t>
  </si>
  <si>
    <t>детские игры</t>
  </si>
  <si>
    <t>электротехнические изделия</t>
  </si>
  <si>
    <t>коробка коммутационная КС-4</t>
  </si>
  <si>
    <t>светильники бытовые</t>
  </si>
  <si>
    <t xml:space="preserve">светильники светодиодные </t>
  </si>
  <si>
    <t>пресс-форма</t>
  </si>
  <si>
    <t>полуфабрикат жгута</t>
  </si>
  <si>
    <t>гофрокороб</t>
  </si>
  <si>
    <t>бирки из отходов</t>
  </si>
  <si>
    <t>гофрозаготовка</t>
  </si>
  <si>
    <t>комплект мебели из ротанга</t>
  </si>
  <si>
    <t>мешок</t>
  </si>
  <si>
    <t>на 2024 г.</t>
  </si>
  <si>
    <t>фильтр</t>
  </si>
  <si>
    <t>ООО «Парма технологии машиностроения» 
(г.Пермь)</t>
  </si>
  <si>
    <t>услуги по гибке, сварке, окраске 
металлических изделий</t>
  </si>
  <si>
    <t xml:space="preserve"> ООО «Лысьвенское предприятие «Свет»</t>
  </si>
  <si>
    <t>ООО «Лысьвенское предприятие «Свет»</t>
  </si>
  <si>
    <t>замок к скоросшивателю</t>
  </si>
  <si>
    <t xml:space="preserve">наконечник </t>
  </si>
  <si>
    <t xml:space="preserve">скоба пружинная 8ЯЗ141.01 </t>
  </si>
  <si>
    <t xml:space="preserve">угольник КБ 8ЯЮ160.001 </t>
  </si>
  <si>
    <t xml:space="preserve">кронштейн ФЖИЛ 332299.001 </t>
  </si>
  <si>
    <t xml:space="preserve">планка КБ63 латунь </t>
  </si>
  <si>
    <t>пластина</t>
  </si>
  <si>
    <t xml:space="preserve">кронштейн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</si>
</sst>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dd/mm/yy;@"/>
    <numFmt numFmtId="195" formatCode="#,##0.0_р_."/>
    <numFmt numFmtId="196" formatCode="#,##0.000_р_."/>
    <numFmt numFmtId="197" formatCode="#,##0.0000_р_."/>
    <numFmt numFmtId="198" formatCode="#,##0.0"/>
    <numFmt numFmtId="199" formatCode="#,##0.000"/>
    <numFmt numFmtId="200" formatCode="0.0"/>
    <numFmt numFmtId="201" formatCode="_(* #,##0.000_);_(* \(#,##0.000\);_(* &quot;-&quot;??_);_(@_)"/>
    <numFmt numFmtId="202" formatCode="_(* #,##0.0_);_(* \(#,##0.0\);_(* &quot;-&quot;??_);_(@_)"/>
    <numFmt numFmtId="203" formatCode="_(* #,##0_);_(* \(#,##0\);_(* &quot;-&quot;??_);_(@_)"/>
    <numFmt numFmtId="204" formatCode="_-* #,##0.00_р_._-;\-* #,##0.00_р_._-;_-* \-??_р_._-;_-@_-"/>
    <numFmt numFmtId="205" formatCode="_-* #,##0_р_._-;\-* #,##0_р_._-;_-* \-??_р_._-;_-@_-"/>
    <numFmt numFmtId="206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6"/>
      <name val="Arial"/>
      <family val="2"/>
    </font>
    <font>
      <sz val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hair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28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11" borderId="0" applyNumberFormat="0" applyBorder="0" applyAlignment="0" applyProtection="0"/>
    <xf numFmtId="0" fontId="28" fillId="29" borderId="0" applyNumberFormat="0" applyBorder="0" applyAlignment="0" applyProtection="0"/>
    <xf numFmtId="0" fontId="23" fillId="13" borderId="0" applyNumberFormat="0" applyBorder="0" applyAlignment="0" applyProtection="0"/>
    <xf numFmtId="0" fontId="1" fillId="20" borderId="0" applyNumberFormat="0" applyBorder="0" applyAlignment="0" applyProtection="0"/>
    <xf numFmtId="0" fontId="28" fillId="30" borderId="0" applyNumberFormat="0" applyBorder="0" applyAlignment="0" applyProtection="0"/>
    <xf numFmtId="0" fontId="23" fillId="22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4" fillId="36" borderId="0" applyNumberFormat="0" applyBorder="0" applyAlignment="0" applyProtection="0"/>
    <xf numFmtId="0" fontId="2" fillId="23" borderId="0" applyNumberFormat="0" applyBorder="0" applyAlignment="0" applyProtection="0"/>
    <xf numFmtId="0" fontId="29" fillId="37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9" fillId="38" borderId="0" applyNumberFormat="0" applyBorder="0" applyAlignment="0" applyProtection="0"/>
    <xf numFmtId="0" fontId="24" fillId="28" borderId="0" applyNumberFormat="0" applyBorder="0" applyAlignment="0" applyProtection="0"/>
    <xf numFmtId="0" fontId="2" fillId="39" borderId="0" applyNumberFormat="0" applyBorder="0" applyAlignment="0" applyProtection="0"/>
    <xf numFmtId="0" fontId="29" fillId="40" borderId="0" applyNumberFormat="0" applyBorder="0" applyAlignment="0" applyProtection="0"/>
    <xf numFmtId="0" fontId="24" fillId="41" borderId="0" applyNumberFormat="0" applyBorder="0" applyAlignment="0" applyProtection="0"/>
    <xf numFmtId="0" fontId="2" fillId="42" borderId="0" applyNumberFormat="0" applyBorder="0" applyAlignment="0" applyProtection="0"/>
    <xf numFmtId="0" fontId="29" fillId="43" borderId="0" applyNumberFormat="0" applyBorder="0" applyAlignment="0" applyProtection="0"/>
    <xf numFmtId="0" fontId="24" fillId="44" borderId="0" applyNumberFormat="0" applyBorder="0" applyAlignment="0" applyProtection="0"/>
    <xf numFmtId="0" fontId="2" fillId="45" borderId="0" applyNumberFormat="0" applyBorder="0" applyAlignment="0" applyProtection="0"/>
    <xf numFmtId="0" fontId="29" fillId="46" borderId="0" applyNumberFormat="0" applyBorder="0" applyAlignment="0" applyProtection="0"/>
    <xf numFmtId="0" fontId="24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3" fillId="17" borderId="1" applyNumberFormat="0" applyAlignment="0" applyProtection="0"/>
    <xf numFmtId="0" fontId="4" fillId="52" borderId="2" applyNumberFormat="0" applyAlignment="0" applyProtection="0"/>
    <xf numFmtId="0" fontId="5" fillId="52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53" borderId="7" applyNumberFormat="0" applyAlignment="0" applyProtection="0"/>
    <xf numFmtId="0" fontId="13" fillId="0" borderId="0" applyNumberFormat="0" applyFill="0" applyBorder="0" applyAlignment="0" applyProtection="0"/>
    <xf numFmtId="0" fontId="14" fillId="54" borderId="0" applyNumberFormat="0" applyBorder="0" applyAlignment="0" applyProtection="0"/>
    <xf numFmtId="0" fontId="7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5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204" fontId="23" fillId="0" borderId="0" applyFill="0" applyBorder="0" applyAlignment="0" applyProtection="0"/>
    <xf numFmtId="0" fontId="20" fillId="8" borderId="0" applyNumberFormat="0" applyBorder="0" applyAlignment="0" applyProtection="0"/>
  </cellStyleXfs>
  <cellXfs count="174">
    <xf numFmtId="0" fontId="0" fillId="0" borderId="0" xfId="0" applyAlignment="1">
      <alignment/>
    </xf>
    <xf numFmtId="192" fontId="21" fillId="0" borderId="10" xfId="0" applyNumberFormat="1" applyFont="1" applyBorder="1" applyAlignment="1">
      <alignment horizontal="center"/>
    </xf>
    <xf numFmtId="0" fontId="22" fillId="56" borderId="11" xfId="0" applyFont="1" applyFill="1" applyBorder="1" applyAlignment="1">
      <alignment horizontal="center" vertical="top"/>
    </xf>
    <xf numFmtId="0" fontId="22" fillId="57" borderId="11" xfId="0" applyFont="1" applyFill="1" applyBorder="1" applyAlignment="1">
      <alignment horizontal="center" vertical="top"/>
    </xf>
    <xf numFmtId="0" fontId="22" fillId="57" borderId="11" xfId="0" applyFont="1" applyFill="1" applyBorder="1" applyAlignment="1">
      <alignment/>
    </xf>
    <xf numFmtId="0" fontId="22" fillId="57" borderId="12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/>
    </xf>
    <xf numFmtId="49" fontId="22" fillId="58" borderId="12" xfId="0" applyNumberFormat="1" applyFont="1" applyFill="1" applyBorder="1" applyAlignment="1">
      <alignment/>
    </xf>
    <xf numFmtId="49" fontId="22" fillId="57" borderId="11" xfId="0" applyNumberFormat="1" applyFont="1" applyFill="1" applyBorder="1" applyAlignment="1">
      <alignment horizontal="center" vertical="center"/>
    </xf>
    <xf numFmtId="0" fontId="22" fillId="59" borderId="13" xfId="0" applyFont="1" applyFill="1" applyBorder="1" applyAlignment="1">
      <alignment horizontal="center"/>
    </xf>
    <xf numFmtId="49" fontId="21" fillId="59" borderId="13" xfId="0" applyNumberFormat="1" applyFont="1" applyFill="1" applyBorder="1" applyAlignment="1">
      <alignment horizontal="left" vertical="top"/>
    </xf>
    <xf numFmtId="0" fontId="22" fillId="59" borderId="13" xfId="0" applyFont="1" applyFill="1" applyBorder="1" applyAlignment="1">
      <alignment horizontal="center" vertical="top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56" borderId="0" xfId="0" applyFont="1" applyFill="1" applyAlignment="1">
      <alignment/>
    </xf>
    <xf numFmtId="0" fontId="22" fillId="56" borderId="14" xfId="0" applyFont="1" applyFill="1" applyBorder="1" applyAlignment="1">
      <alignment horizontal="center" vertical="top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57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top"/>
    </xf>
    <xf numFmtId="49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57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22" fillId="56" borderId="14" xfId="0" applyFont="1" applyFill="1" applyBorder="1" applyAlignment="1">
      <alignment vertical="center"/>
    </xf>
    <xf numFmtId="0" fontId="22" fillId="57" borderId="11" xfId="0" applyFont="1" applyFill="1" applyBorder="1" applyAlignment="1">
      <alignment vertical="center"/>
    </xf>
    <xf numFmtId="0" fontId="22" fillId="58" borderId="12" xfId="0" applyFont="1" applyFill="1" applyBorder="1" applyAlignment="1">
      <alignment vertical="center"/>
    </xf>
    <xf numFmtId="0" fontId="22" fillId="56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58" borderId="11" xfId="0" applyFont="1" applyFill="1" applyBorder="1" applyAlignment="1">
      <alignment vertical="center"/>
    </xf>
    <xf numFmtId="0" fontId="22" fillId="58" borderId="1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2" fillId="57" borderId="12" xfId="0" applyFont="1" applyFill="1" applyBorder="1" applyAlignment="1">
      <alignment vertical="center"/>
    </xf>
    <xf numFmtId="0" fontId="22" fillId="58" borderId="15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56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206" fontId="22" fillId="0" borderId="16" xfId="0" applyNumberFormat="1" applyFont="1" applyFill="1" applyBorder="1" applyAlignment="1">
      <alignment horizontal="left" vertical="center" wrapText="1" indent="1"/>
    </xf>
    <xf numFmtId="0" fontId="22" fillId="0" borderId="17" xfId="91" applyFont="1" applyBorder="1" applyAlignment="1">
      <alignment horizontal="left" vertical="center" wrapText="1"/>
      <protection/>
    </xf>
    <xf numFmtId="0" fontId="22" fillId="0" borderId="15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58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/>
    </xf>
    <xf numFmtId="0" fontId="22" fillId="58" borderId="10" xfId="0" applyFont="1" applyFill="1" applyBorder="1" applyAlignment="1">
      <alignment/>
    </xf>
    <xf numFmtId="0" fontId="22" fillId="56" borderId="14" xfId="0" applyFont="1" applyFill="1" applyBorder="1" applyAlignment="1">
      <alignment horizontal="center" vertical="center" wrapText="1"/>
    </xf>
    <xf numFmtId="0" fontId="22" fillId="56" borderId="11" xfId="0" applyFont="1" applyFill="1" applyBorder="1" applyAlignment="1">
      <alignment horizontal="center" vertical="center"/>
    </xf>
    <xf numFmtId="0" fontId="22" fillId="57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206" fontId="22" fillId="0" borderId="18" xfId="0" applyNumberFormat="1" applyFont="1" applyFill="1" applyBorder="1" applyAlignment="1">
      <alignment horizontal="left" vertical="center" wrapText="1" indent="1"/>
    </xf>
    <xf numFmtId="0" fontId="22" fillId="58" borderId="12" xfId="0" applyFont="1" applyFill="1" applyBorder="1" applyAlignment="1">
      <alignment horizontal="center"/>
    </xf>
    <xf numFmtId="0" fontId="22" fillId="56" borderId="19" xfId="0" applyFont="1" applyFill="1" applyBorder="1" applyAlignment="1">
      <alignment horizontal="center" vertical="center"/>
    </xf>
    <xf numFmtId="0" fontId="22" fillId="57" borderId="20" xfId="0" applyFont="1" applyFill="1" applyBorder="1" applyAlignment="1">
      <alignment horizontal="center" vertical="top"/>
    </xf>
    <xf numFmtId="0" fontId="22" fillId="56" borderId="21" xfId="0" applyFont="1" applyFill="1" applyBorder="1" applyAlignment="1">
      <alignment horizontal="center" vertical="top"/>
    </xf>
    <xf numFmtId="0" fontId="22" fillId="57" borderId="21" xfId="0" applyFont="1" applyFill="1" applyBorder="1" applyAlignment="1">
      <alignment horizontal="center" vertical="top"/>
    </xf>
    <xf numFmtId="0" fontId="22" fillId="58" borderId="21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0" fontId="22" fillId="58" borderId="20" xfId="0" applyFont="1" applyFill="1" applyBorder="1" applyAlignment="1">
      <alignment/>
    </xf>
    <xf numFmtId="0" fontId="22" fillId="59" borderId="22" xfId="0" applyFont="1" applyFill="1" applyBorder="1" applyAlignment="1">
      <alignment horizontal="center" vertical="top"/>
    </xf>
    <xf numFmtId="0" fontId="22" fillId="0" borderId="23" xfId="0" applyFont="1" applyBorder="1" applyAlignment="1">
      <alignment horizontal="right" vertical="center"/>
    </xf>
    <xf numFmtId="2" fontId="22" fillId="0" borderId="24" xfId="0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200" fontId="22" fillId="0" borderId="17" xfId="91" applyNumberFormat="1" applyFont="1" applyBorder="1" applyAlignment="1">
      <alignment horizontal="right" vertical="center" wrapText="1"/>
      <protection/>
    </xf>
    <xf numFmtId="0" fontId="22" fillId="0" borderId="15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58" borderId="11" xfId="0" applyNumberFormat="1" applyFont="1" applyFill="1" applyBorder="1" applyAlignment="1">
      <alignment horizontal="right" vertical="center"/>
    </xf>
    <xf numFmtId="0" fontId="22" fillId="58" borderId="12" xfId="0" applyFont="1" applyFill="1" applyBorder="1" applyAlignment="1">
      <alignment horizontal="center" vertical="center"/>
    </xf>
    <xf numFmtId="0" fontId="22" fillId="58" borderId="15" xfId="0" applyFont="1" applyFill="1" applyBorder="1" applyAlignment="1">
      <alignment horizontal="center" vertical="center"/>
    </xf>
    <xf numFmtId="0" fontId="22" fillId="58" borderId="12" xfId="0" applyFont="1" applyFill="1" applyBorder="1" applyAlignment="1">
      <alignment horizontal="center" vertical="center" wrapText="1"/>
    </xf>
    <xf numFmtId="0" fontId="22" fillId="58" borderId="15" xfId="0" applyFont="1" applyFill="1" applyBorder="1" applyAlignment="1">
      <alignment horizontal="center" vertical="center" wrapText="1"/>
    </xf>
    <xf numFmtId="0" fontId="22" fillId="58" borderId="2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58" borderId="11" xfId="0" applyFont="1" applyFill="1" applyBorder="1" applyAlignment="1">
      <alignment horizontal="center" vertical="center" wrapText="1"/>
    </xf>
    <xf numFmtId="0" fontId="22" fillId="58" borderId="12" xfId="0" applyFont="1" applyFill="1" applyBorder="1" applyAlignment="1">
      <alignment horizontal="center" vertical="top"/>
    </xf>
    <xf numFmtId="49" fontId="22" fillId="0" borderId="15" xfId="0" applyNumberFormat="1" applyFont="1" applyFill="1" applyBorder="1" applyAlignment="1">
      <alignment horizontal="center" vertical="center" wrapText="1"/>
    </xf>
    <xf numFmtId="0" fontId="22" fillId="58" borderId="26" xfId="0" applyFont="1" applyFill="1" applyBorder="1" applyAlignment="1">
      <alignment horizontal="center" vertical="top"/>
    </xf>
    <xf numFmtId="49" fontId="22" fillId="58" borderId="15" xfId="0" applyNumberFormat="1" applyFont="1" applyFill="1" applyBorder="1" applyAlignment="1">
      <alignment horizontal="center" vertical="center"/>
    </xf>
    <xf numFmtId="49" fontId="22" fillId="58" borderId="26" xfId="0" applyNumberFormat="1" applyFont="1" applyFill="1" applyBorder="1" applyAlignment="1">
      <alignment horizontal="center" vertical="center" wrapText="1"/>
    </xf>
    <xf numFmtId="49" fontId="22" fillId="58" borderId="15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/>
    </xf>
    <xf numFmtId="0" fontId="22" fillId="0" borderId="27" xfId="91" applyFont="1" applyBorder="1" applyAlignment="1">
      <alignment horizontal="left" vertical="center" wrapText="1"/>
      <protection/>
    </xf>
    <xf numFmtId="0" fontId="22" fillId="0" borderId="28" xfId="0" applyFont="1" applyFill="1" applyBorder="1" applyAlignment="1">
      <alignment horizontal="center" vertical="top"/>
    </xf>
    <xf numFmtId="200" fontId="22" fillId="0" borderId="27" xfId="91" applyNumberFormat="1" applyFont="1" applyBorder="1" applyAlignment="1">
      <alignment horizontal="right" vertical="center" wrapText="1"/>
      <protection/>
    </xf>
    <xf numFmtId="49" fontId="22" fillId="58" borderId="11" xfId="0" applyNumberFormat="1" applyFont="1" applyFill="1" applyBorder="1" applyAlignment="1">
      <alignment horizontal="center" vertical="center"/>
    </xf>
    <xf numFmtId="49" fontId="22" fillId="58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56" borderId="21" xfId="0" applyFont="1" applyFill="1" applyBorder="1" applyAlignment="1">
      <alignment horizontal="center" vertical="center"/>
    </xf>
    <xf numFmtId="192" fontId="22" fillId="0" borderId="11" xfId="0" applyNumberFormat="1" applyFont="1" applyFill="1" applyBorder="1" applyAlignment="1">
      <alignment horizontal="right" vertical="center"/>
    </xf>
    <xf numFmtId="0" fontId="22" fillId="0" borderId="15" xfId="0" applyFont="1" applyBorder="1" applyAlignment="1">
      <alignment horizontal="center" vertical="center" wrapText="1"/>
    </xf>
    <xf numFmtId="0" fontId="22" fillId="58" borderId="11" xfId="0" applyFont="1" applyFill="1" applyBorder="1" applyAlignment="1">
      <alignment horizontal="center" vertical="center"/>
    </xf>
    <xf numFmtId="206" fontId="22" fillId="0" borderId="11" xfId="0" applyNumberFormat="1" applyFont="1" applyFill="1" applyBorder="1" applyAlignment="1">
      <alignment horizontal="center" vertical="center" wrapText="1"/>
    </xf>
    <xf numFmtId="206" fontId="22" fillId="0" borderId="15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22" fillId="57" borderId="11" xfId="0" applyNumberFormat="1" applyFont="1" applyFill="1" applyBorder="1" applyAlignment="1">
      <alignment horizontal="right" vertical="center"/>
    </xf>
    <xf numFmtId="192" fontId="21" fillId="57" borderId="11" xfId="0" applyNumberFormat="1" applyFont="1" applyFill="1" applyBorder="1" applyAlignment="1">
      <alignment horizontal="right" vertical="center"/>
    </xf>
    <xf numFmtId="4" fontId="22" fillId="0" borderId="11" xfId="0" applyNumberFormat="1" applyFont="1" applyFill="1" applyBorder="1" applyAlignment="1">
      <alignment horizontal="right" vertical="center"/>
    </xf>
    <xf numFmtId="4" fontId="22" fillId="57" borderId="11" xfId="0" applyNumberFormat="1" applyFont="1" applyFill="1" applyBorder="1" applyAlignment="1">
      <alignment horizontal="right" vertical="center"/>
    </xf>
    <xf numFmtId="198" fontId="22" fillId="56" borderId="11" xfId="0" applyNumberFormat="1" applyFont="1" applyFill="1" applyBorder="1" applyAlignment="1">
      <alignment horizontal="right" vertical="center"/>
    </xf>
    <xf numFmtId="192" fontId="22" fillId="58" borderId="11" xfId="0" applyNumberFormat="1" applyFont="1" applyFill="1" applyBorder="1" applyAlignment="1">
      <alignment horizontal="right" vertical="center"/>
    </xf>
    <xf numFmtId="4" fontId="22" fillId="56" borderId="11" xfId="0" applyNumberFormat="1" applyFont="1" applyFill="1" applyBorder="1" applyAlignment="1">
      <alignment horizontal="right" vertical="center"/>
    </xf>
    <xf numFmtId="4" fontId="22" fillId="58" borderId="11" xfId="0" applyNumberFormat="1" applyFont="1" applyFill="1" applyBorder="1" applyAlignment="1">
      <alignment horizontal="right" vertical="center"/>
    </xf>
    <xf numFmtId="192" fontId="22" fillId="58" borderId="15" xfId="0" applyNumberFormat="1" applyFont="1" applyFill="1" applyBorder="1" applyAlignment="1">
      <alignment horizontal="right" vertical="center"/>
    </xf>
    <xf numFmtId="4" fontId="22" fillId="56" borderId="12" xfId="0" applyNumberFormat="1" applyFont="1" applyFill="1" applyBorder="1" applyAlignment="1">
      <alignment horizontal="right" vertical="center"/>
    </xf>
    <xf numFmtId="192" fontId="21" fillId="57" borderId="12" xfId="0" applyNumberFormat="1" applyFont="1" applyFill="1" applyBorder="1" applyAlignment="1">
      <alignment horizontal="right" vertical="center"/>
    </xf>
    <xf numFmtId="0" fontId="22" fillId="0" borderId="11" xfId="0" applyNumberFormat="1" applyFont="1" applyFill="1" applyBorder="1" applyAlignment="1">
      <alignment horizontal="right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1" xfId="0" applyNumberFormat="1" applyFont="1" applyBorder="1" applyAlignment="1">
      <alignment horizontal="right" vertical="center"/>
    </xf>
    <xf numFmtId="192" fontId="21" fillId="0" borderId="11" xfId="0" applyNumberFormat="1" applyFont="1" applyFill="1" applyBorder="1" applyAlignment="1">
      <alignment horizontal="right" vertical="center"/>
    </xf>
    <xf numFmtId="4" fontId="22" fillId="58" borderId="12" xfId="0" applyNumberFormat="1" applyFont="1" applyFill="1" applyBorder="1" applyAlignment="1">
      <alignment horizontal="right" vertical="center"/>
    </xf>
    <xf numFmtId="192" fontId="21" fillId="58" borderId="12" xfId="0" applyNumberFormat="1" applyFont="1" applyFill="1" applyBorder="1" applyAlignment="1">
      <alignment horizontal="right" vertical="center"/>
    </xf>
    <xf numFmtId="4" fontId="22" fillId="59" borderId="13" xfId="0" applyNumberFormat="1" applyFont="1" applyFill="1" applyBorder="1" applyAlignment="1">
      <alignment horizontal="right" vertical="center"/>
    </xf>
    <xf numFmtId="4" fontId="21" fillId="57" borderId="13" xfId="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center" vertical="center"/>
    </xf>
    <xf numFmtId="0" fontId="22" fillId="57" borderId="21" xfId="0" applyFont="1" applyFill="1" applyBorder="1" applyAlignment="1">
      <alignment horizontal="center" vertical="center"/>
    </xf>
    <xf numFmtId="0" fontId="22" fillId="58" borderId="21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192" fontId="22" fillId="58" borderId="12" xfId="0" applyNumberFormat="1" applyFont="1" applyFill="1" applyBorder="1" applyAlignment="1">
      <alignment horizontal="right" vertical="center"/>
    </xf>
    <xf numFmtId="206" fontId="22" fillId="0" borderId="11" xfId="0" applyNumberFormat="1" applyFont="1" applyFill="1" applyBorder="1" applyAlignment="1">
      <alignment horizontal="left" vertical="center" indent="1"/>
    </xf>
    <xf numFmtId="206" fontId="22" fillId="0" borderId="29" xfId="0" applyNumberFormat="1" applyFont="1" applyFill="1" applyBorder="1" applyAlignment="1">
      <alignment horizontal="left" vertical="center" indent="1"/>
    </xf>
    <xf numFmtId="206" fontId="22" fillId="0" borderId="30" xfId="0" applyNumberFormat="1" applyFont="1" applyFill="1" applyBorder="1" applyAlignment="1">
      <alignment horizontal="left" vertical="center" indent="1"/>
    </xf>
    <xf numFmtId="0" fontId="22" fillId="56" borderId="20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1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1" fillId="56" borderId="35" xfId="0" applyFont="1" applyFill="1" applyBorder="1" applyAlignment="1">
      <alignment horizontal="center" vertical="center" wrapText="1"/>
    </xf>
    <xf numFmtId="0" fontId="22" fillId="56" borderId="36" xfId="0" applyFont="1" applyFill="1" applyBorder="1" applyAlignment="1">
      <alignment/>
    </xf>
    <xf numFmtId="0" fontId="22" fillId="56" borderId="37" xfId="0" applyFont="1" applyFill="1" applyBorder="1" applyAlignment="1">
      <alignment/>
    </xf>
    <xf numFmtId="3" fontId="21" fillId="56" borderId="14" xfId="0" applyNumberFormat="1" applyFont="1" applyFill="1" applyBorder="1" applyAlignment="1">
      <alignment horizontal="center" vertical="center" wrapText="1"/>
    </xf>
    <xf numFmtId="0" fontId="22" fillId="56" borderId="26" xfId="0" applyFont="1" applyFill="1" applyBorder="1" applyAlignment="1">
      <alignment/>
    </xf>
    <xf numFmtId="0" fontId="22" fillId="56" borderId="38" xfId="0" applyFont="1" applyFill="1" applyBorder="1" applyAlignment="1">
      <alignment/>
    </xf>
    <xf numFmtId="192" fontId="21" fillId="0" borderId="14" xfId="0" applyNumberFormat="1" applyFont="1" applyBorder="1" applyAlignment="1">
      <alignment horizontal="center" vertical="center" wrapText="1"/>
    </xf>
    <xf numFmtId="192" fontId="22" fillId="0" borderId="15" xfId="0" applyNumberFormat="1" applyFont="1" applyBorder="1" applyAlignment="1">
      <alignment/>
    </xf>
    <xf numFmtId="0" fontId="22" fillId="58" borderId="12" xfId="0" applyFont="1" applyFill="1" applyBorder="1" applyAlignment="1">
      <alignment horizontal="center" vertical="top"/>
    </xf>
    <xf numFmtId="0" fontId="22" fillId="58" borderId="15" xfId="0" applyFont="1" applyFill="1" applyBorder="1" applyAlignment="1">
      <alignment horizontal="center" vertical="top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0" fontId="22" fillId="58" borderId="26" xfId="0" applyFont="1" applyFill="1" applyBorder="1" applyAlignment="1">
      <alignment horizontal="center" vertical="top"/>
    </xf>
    <xf numFmtId="0" fontId="22" fillId="0" borderId="26" xfId="0" applyFont="1" applyBorder="1" applyAlignment="1">
      <alignment horizontal="center" vertical="top"/>
    </xf>
    <xf numFmtId="49" fontId="22" fillId="58" borderId="12" xfId="0" applyNumberFormat="1" applyFont="1" applyFill="1" applyBorder="1" applyAlignment="1">
      <alignment horizontal="center" vertical="top" wrapText="1"/>
    </xf>
    <xf numFmtId="49" fontId="22" fillId="58" borderId="26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56" borderId="36" xfId="0" applyFont="1" applyFill="1" applyBorder="1" applyAlignment="1">
      <alignment horizontal="center" vertical="center" wrapText="1"/>
    </xf>
    <xf numFmtId="0" fontId="22" fillId="56" borderId="37" xfId="0" applyFont="1" applyFill="1" applyBorder="1" applyAlignment="1">
      <alignment horizontal="center" vertical="center" wrapText="1"/>
    </xf>
    <xf numFmtId="0" fontId="21" fillId="56" borderId="14" xfId="0" applyFont="1" applyFill="1" applyBorder="1" applyAlignment="1">
      <alignment horizontal="center" vertical="center" wrapText="1"/>
    </xf>
    <xf numFmtId="0" fontId="21" fillId="56" borderId="26" xfId="0" applyFont="1" applyFill="1" applyBorder="1" applyAlignment="1">
      <alignment horizontal="center" vertical="center" wrapText="1"/>
    </xf>
    <xf numFmtId="0" fontId="21" fillId="56" borderId="38" xfId="0" applyFont="1" applyFill="1" applyBorder="1" applyAlignment="1">
      <alignment horizontal="center" vertical="center" wrapText="1"/>
    </xf>
    <xf numFmtId="0" fontId="22" fillId="58" borderId="26" xfId="0" applyFont="1" applyFill="1" applyBorder="1" applyAlignment="1">
      <alignment horizontal="center" vertical="center" wrapText="1"/>
    </xf>
    <xf numFmtId="0" fontId="22" fillId="56" borderId="38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/>
    </xf>
    <xf numFmtId="0" fontId="22" fillId="0" borderId="38" xfId="0" applyFont="1" applyBorder="1" applyAlignment="1">
      <alignment/>
    </xf>
  </cellXfs>
  <cellStyles count="90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Обычный 3" xfId="90"/>
    <cellStyle name="Обычный 4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Финансовый 2" xfId="101"/>
    <cellStyle name="Финансовый 3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7"/>
  <sheetViews>
    <sheetView tabSelected="1" zoomScale="60" zoomScaleNormal="6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15" sqref="O15"/>
    </sheetView>
  </sheetViews>
  <sheetFormatPr defaultColWidth="9.140625" defaultRowHeight="12.75"/>
  <cols>
    <col min="1" max="1" width="5.7109375" style="14" customWidth="1"/>
    <col min="2" max="2" width="61.7109375" style="14" customWidth="1"/>
    <col min="3" max="3" width="57.8515625" style="14" customWidth="1"/>
    <col min="4" max="4" width="69.28125" style="14" customWidth="1"/>
    <col min="5" max="5" width="9.00390625" style="14" customWidth="1"/>
    <col min="6" max="6" width="17.00390625" style="14" customWidth="1"/>
    <col min="7" max="7" width="25.8515625" style="14" customWidth="1"/>
    <col min="8" max="8" width="3.00390625" style="14" customWidth="1"/>
    <col min="9" max="10" width="9.140625" style="14" customWidth="1"/>
    <col min="11" max="11" width="16.7109375" style="14" customWidth="1"/>
    <col min="12" max="16384" width="9.140625" style="14" customWidth="1"/>
  </cols>
  <sheetData>
    <row r="1" spans="4:7" ht="18" customHeight="1">
      <c r="D1" s="15" t="s">
        <v>50</v>
      </c>
      <c r="G1" s="16" t="s">
        <v>106</v>
      </c>
    </row>
    <row r="2" spans="1:4" ht="11.25" customHeight="1">
      <c r="A2" s="162" t="s">
        <v>107</v>
      </c>
      <c r="B2" s="163"/>
      <c r="C2" s="163"/>
      <c r="D2" s="163"/>
    </row>
    <row r="3" spans="1:4" ht="12" customHeight="1">
      <c r="A3" s="163"/>
      <c r="B3" s="163"/>
      <c r="C3" s="163"/>
      <c r="D3" s="163"/>
    </row>
    <row r="4" spans="1:4" ht="14.25" customHeight="1">
      <c r="A4" s="163"/>
      <c r="B4" s="163"/>
      <c r="C4" s="163"/>
      <c r="D4" s="163"/>
    </row>
    <row r="5" spans="1:4" ht="8.25" customHeight="1" thickBot="1">
      <c r="A5" s="164"/>
      <c r="B5" s="164"/>
      <c r="C5" s="164"/>
      <c r="D5" s="164"/>
    </row>
    <row r="6" spans="1:7" ht="12.75" customHeight="1">
      <c r="A6" s="141" t="s">
        <v>0</v>
      </c>
      <c r="B6" s="167" t="s">
        <v>1</v>
      </c>
      <c r="C6" s="167" t="s">
        <v>2</v>
      </c>
      <c r="D6" s="167" t="s">
        <v>3</v>
      </c>
      <c r="E6" s="136" t="s">
        <v>34</v>
      </c>
      <c r="F6" s="137"/>
      <c r="G6" s="138"/>
    </row>
    <row r="7" spans="1:7" ht="13.5" customHeight="1" thickBot="1">
      <c r="A7" s="165"/>
      <c r="B7" s="168"/>
      <c r="C7" s="170"/>
      <c r="D7" s="172"/>
      <c r="E7" s="139"/>
      <c r="F7" s="139"/>
      <c r="G7" s="140"/>
    </row>
    <row r="8" spans="1:7" ht="19.5" customHeight="1">
      <c r="A8" s="165"/>
      <c r="B8" s="168"/>
      <c r="C8" s="170"/>
      <c r="D8" s="172"/>
      <c r="E8" s="141" t="s">
        <v>4</v>
      </c>
      <c r="F8" s="144" t="s">
        <v>5</v>
      </c>
      <c r="G8" s="147" t="s">
        <v>161</v>
      </c>
    </row>
    <row r="9" spans="1:7" ht="12.75" customHeight="1">
      <c r="A9" s="165"/>
      <c r="B9" s="168"/>
      <c r="C9" s="170"/>
      <c r="D9" s="172"/>
      <c r="E9" s="142"/>
      <c r="F9" s="145"/>
      <c r="G9" s="148"/>
    </row>
    <row r="10" spans="1:7" ht="21" customHeight="1" thickBot="1">
      <c r="A10" s="166"/>
      <c r="B10" s="169"/>
      <c r="C10" s="171"/>
      <c r="D10" s="173"/>
      <c r="E10" s="143"/>
      <c r="F10" s="146"/>
      <c r="G10" s="1" t="s">
        <v>6</v>
      </c>
    </row>
    <row r="11" spans="1:7" ht="40.5">
      <c r="A11" s="19">
        <v>1</v>
      </c>
      <c r="B11" s="20" t="s">
        <v>71</v>
      </c>
      <c r="C11" s="29" t="s">
        <v>7</v>
      </c>
      <c r="D11" s="50" t="s">
        <v>88</v>
      </c>
      <c r="E11" s="57" t="s">
        <v>9</v>
      </c>
      <c r="F11" s="65">
        <v>0.971</v>
      </c>
      <c r="G11" s="98">
        <v>1830.006</v>
      </c>
    </row>
    <row r="12" spans="1:7" ht="20.25">
      <c r="A12" s="3"/>
      <c r="B12" s="21"/>
      <c r="C12" s="30"/>
      <c r="D12" s="21"/>
      <c r="E12" s="58"/>
      <c r="F12" s="104"/>
      <c r="G12" s="105">
        <f>G11</f>
        <v>1830.006</v>
      </c>
    </row>
    <row r="13" spans="1:7" ht="43.5" customHeight="1">
      <c r="A13" s="134">
        <v>2</v>
      </c>
      <c r="B13" s="20" t="s">
        <v>70</v>
      </c>
      <c r="C13" s="31" t="s">
        <v>43</v>
      </c>
      <c r="D13" s="39" t="s">
        <v>87</v>
      </c>
      <c r="E13" s="59" t="s">
        <v>9</v>
      </c>
      <c r="F13" s="106">
        <v>3000</v>
      </c>
      <c r="G13" s="98">
        <v>1590</v>
      </c>
    </row>
    <row r="14" spans="1:7" ht="43.5" customHeight="1">
      <c r="A14" s="153"/>
      <c r="B14" s="20" t="s">
        <v>70</v>
      </c>
      <c r="C14" s="31" t="s">
        <v>173</v>
      </c>
      <c r="D14" s="39" t="s">
        <v>69</v>
      </c>
      <c r="E14" s="133" t="s">
        <v>9</v>
      </c>
      <c r="F14" s="106">
        <v>100</v>
      </c>
      <c r="G14" s="106">
        <v>1100</v>
      </c>
    </row>
    <row r="15" spans="1:7" ht="43.5" customHeight="1">
      <c r="A15" s="154"/>
      <c r="B15" s="20" t="s">
        <v>70</v>
      </c>
      <c r="C15" s="31" t="s">
        <v>174</v>
      </c>
      <c r="D15" s="39" t="s">
        <v>69</v>
      </c>
      <c r="E15" s="133" t="s">
        <v>9</v>
      </c>
      <c r="F15" s="106">
        <v>60</v>
      </c>
      <c r="G15" s="106">
        <v>600</v>
      </c>
    </row>
    <row r="16" spans="1:7" ht="20.25">
      <c r="A16" s="3"/>
      <c r="B16" s="21"/>
      <c r="C16" s="30"/>
      <c r="D16" s="21"/>
      <c r="E16" s="58"/>
      <c r="F16" s="107"/>
      <c r="G16" s="105">
        <f>SUM(G13:G15)</f>
        <v>3290</v>
      </c>
    </row>
    <row r="17" spans="1:7" ht="40.5" customHeight="1">
      <c r="A17" s="149">
        <v>3</v>
      </c>
      <c r="B17" s="13" t="s">
        <v>72</v>
      </c>
      <c r="C17" s="32" t="s">
        <v>48</v>
      </c>
      <c r="D17" s="51" t="s">
        <v>96</v>
      </c>
      <c r="E17" s="59" t="s">
        <v>9</v>
      </c>
      <c r="F17" s="108">
        <v>2300</v>
      </c>
      <c r="G17" s="109">
        <v>52440</v>
      </c>
    </row>
    <row r="18" spans="1:7" ht="37.5" customHeight="1">
      <c r="A18" s="155"/>
      <c r="B18" s="13" t="s">
        <v>72</v>
      </c>
      <c r="C18" s="32" t="s">
        <v>48</v>
      </c>
      <c r="D18" s="51" t="s">
        <v>97</v>
      </c>
      <c r="E18" s="59" t="s">
        <v>9</v>
      </c>
      <c r="F18" s="108">
        <v>230</v>
      </c>
      <c r="G18" s="109">
        <v>5244</v>
      </c>
    </row>
    <row r="19" spans="1:7" ht="39" customHeight="1">
      <c r="A19" s="150"/>
      <c r="B19" s="81" t="s">
        <v>72</v>
      </c>
      <c r="C19" s="32" t="s">
        <v>48</v>
      </c>
      <c r="D19" s="51" t="s">
        <v>132</v>
      </c>
      <c r="E19" s="59" t="s">
        <v>9</v>
      </c>
      <c r="F19" s="108">
        <v>162.05</v>
      </c>
      <c r="G19" s="109">
        <v>1928.4</v>
      </c>
    </row>
    <row r="20" spans="1:7" ht="20.25">
      <c r="A20" s="3"/>
      <c r="B20" s="21"/>
      <c r="C20" s="30"/>
      <c r="D20" s="21"/>
      <c r="E20" s="60"/>
      <c r="F20" s="107"/>
      <c r="G20" s="105">
        <f>SUM(G17:G19)</f>
        <v>59612.4</v>
      </c>
    </row>
    <row r="21" spans="1:7" ht="29.25" customHeight="1">
      <c r="A21" s="134">
        <v>4</v>
      </c>
      <c r="B21" s="12" t="s">
        <v>73</v>
      </c>
      <c r="C21" s="33" t="s">
        <v>52</v>
      </c>
      <c r="D21" s="73" t="s">
        <v>132</v>
      </c>
      <c r="E21" s="59" t="s">
        <v>51</v>
      </c>
      <c r="F21" s="106">
        <v>10.5</v>
      </c>
      <c r="G21" s="98">
        <v>2500</v>
      </c>
    </row>
    <row r="22" spans="1:7" ht="48" customHeight="1">
      <c r="A22" s="153"/>
      <c r="B22" s="12" t="s">
        <v>73</v>
      </c>
      <c r="C22" s="33" t="s">
        <v>53</v>
      </c>
      <c r="D22" s="79" t="s">
        <v>91</v>
      </c>
      <c r="E22" s="59" t="s">
        <v>9</v>
      </c>
      <c r="F22" s="106">
        <v>220</v>
      </c>
      <c r="G22" s="98">
        <v>131.89</v>
      </c>
    </row>
    <row r="23" spans="1:7" ht="46.5" customHeight="1">
      <c r="A23" s="153"/>
      <c r="B23" s="12" t="s">
        <v>73</v>
      </c>
      <c r="C23" s="33" t="s">
        <v>54</v>
      </c>
      <c r="D23" s="79" t="s">
        <v>91</v>
      </c>
      <c r="E23" s="59" t="s">
        <v>9</v>
      </c>
      <c r="F23" s="106">
        <v>2605</v>
      </c>
      <c r="G23" s="98">
        <v>5634.45</v>
      </c>
    </row>
    <row r="24" spans="1:7" ht="42.75" customHeight="1">
      <c r="A24" s="153"/>
      <c r="B24" s="87" t="s">
        <v>73</v>
      </c>
      <c r="C24" s="33" t="s">
        <v>55</v>
      </c>
      <c r="D24" s="76" t="s">
        <v>91</v>
      </c>
      <c r="E24" s="59" t="s">
        <v>9</v>
      </c>
      <c r="F24" s="106">
        <v>143</v>
      </c>
      <c r="G24" s="98">
        <v>2381</v>
      </c>
    </row>
    <row r="25" spans="1:7" ht="42.75" customHeight="1">
      <c r="A25" s="153"/>
      <c r="B25" s="87" t="s">
        <v>73</v>
      </c>
      <c r="C25" s="33" t="s">
        <v>169</v>
      </c>
      <c r="D25" s="76" t="s">
        <v>91</v>
      </c>
      <c r="E25" s="59" t="s">
        <v>9</v>
      </c>
      <c r="F25" s="106">
        <v>25</v>
      </c>
      <c r="G25" s="98">
        <v>272.5</v>
      </c>
    </row>
    <row r="26" spans="1:7" ht="42.75" customHeight="1">
      <c r="A26" s="153"/>
      <c r="B26" s="87" t="s">
        <v>73</v>
      </c>
      <c r="C26" s="33" t="s">
        <v>170</v>
      </c>
      <c r="D26" s="76" t="s">
        <v>91</v>
      </c>
      <c r="E26" s="59" t="s">
        <v>9</v>
      </c>
      <c r="F26" s="106">
        <v>45</v>
      </c>
      <c r="G26" s="98">
        <v>193.5</v>
      </c>
    </row>
    <row r="27" spans="1:7" ht="42.75" customHeight="1">
      <c r="A27" s="153"/>
      <c r="B27" s="87" t="s">
        <v>73</v>
      </c>
      <c r="C27" s="33" t="s">
        <v>171</v>
      </c>
      <c r="D27" s="76" t="s">
        <v>91</v>
      </c>
      <c r="E27" s="59" t="s">
        <v>9</v>
      </c>
      <c r="F27" s="106">
        <v>25</v>
      </c>
      <c r="G27" s="98">
        <v>135</v>
      </c>
    </row>
    <row r="28" spans="1:7" ht="42.75" customHeight="1">
      <c r="A28" s="154"/>
      <c r="B28" s="87" t="s">
        <v>73</v>
      </c>
      <c r="C28" s="33" t="s">
        <v>172</v>
      </c>
      <c r="D28" s="76" t="s">
        <v>91</v>
      </c>
      <c r="E28" s="59" t="s">
        <v>9</v>
      </c>
      <c r="F28" s="106">
        <v>5</v>
      </c>
      <c r="G28" s="98">
        <v>92.5</v>
      </c>
    </row>
    <row r="29" spans="1:7" ht="20.25">
      <c r="A29" s="3"/>
      <c r="B29" s="21"/>
      <c r="C29" s="30"/>
      <c r="D29" s="21"/>
      <c r="E29" s="60"/>
      <c r="F29" s="107"/>
      <c r="G29" s="105">
        <f>SUM(G21:G28)</f>
        <v>11340.84</v>
      </c>
    </row>
    <row r="30" spans="1:7" ht="35.25" customHeight="1">
      <c r="A30" s="2">
        <v>5</v>
      </c>
      <c r="B30" s="12" t="s">
        <v>83</v>
      </c>
      <c r="C30" s="32" t="s">
        <v>20</v>
      </c>
      <c r="D30" s="51" t="s">
        <v>97</v>
      </c>
      <c r="E30" s="59" t="s">
        <v>9</v>
      </c>
      <c r="F30" s="110">
        <v>1100</v>
      </c>
      <c r="G30" s="109">
        <v>120000</v>
      </c>
    </row>
    <row r="31" spans="1:7" ht="20.25">
      <c r="A31" s="3"/>
      <c r="B31" s="21"/>
      <c r="C31" s="30"/>
      <c r="D31" s="21"/>
      <c r="E31" s="60"/>
      <c r="F31" s="107"/>
      <c r="G31" s="105">
        <f>G30</f>
        <v>120000</v>
      </c>
    </row>
    <row r="32" spans="1:7" ht="36.75" customHeight="1">
      <c r="A32" s="134">
        <v>6</v>
      </c>
      <c r="B32" s="12" t="s">
        <v>74</v>
      </c>
      <c r="C32" s="33" t="s">
        <v>32</v>
      </c>
      <c r="D32" s="100" t="s">
        <v>97</v>
      </c>
      <c r="E32" s="59" t="s">
        <v>9</v>
      </c>
      <c r="F32" s="66">
        <v>226</v>
      </c>
      <c r="G32" s="109">
        <v>9439</v>
      </c>
    </row>
    <row r="33" spans="1:7" ht="31.5" customHeight="1">
      <c r="A33" s="154"/>
      <c r="B33" s="87" t="s">
        <v>74</v>
      </c>
      <c r="C33" s="33" t="s">
        <v>33</v>
      </c>
      <c r="D33" s="74" t="s">
        <v>97</v>
      </c>
      <c r="E33" s="59" t="s">
        <v>9</v>
      </c>
      <c r="F33" s="67">
        <v>690</v>
      </c>
      <c r="G33" s="109">
        <v>3762</v>
      </c>
    </row>
    <row r="34" spans="1:7" ht="20.25">
      <c r="A34" s="3"/>
      <c r="B34" s="21"/>
      <c r="C34" s="30"/>
      <c r="D34" s="21"/>
      <c r="E34" s="60"/>
      <c r="F34" s="105"/>
      <c r="G34" s="105">
        <f>SUM(G32:G33)</f>
        <v>13201</v>
      </c>
    </row>
    <row r="35" spans="1:7" ht="40.5">
      <c r="A35" s="80">
        <v>7</v>
      </c>
      <c r="B35" s="20" t="s">
        <v>75</v>
      </c>
      <c r="C35" s="32" t="s">
        <v>21</v>
      </c>
      <c r="D35" s="51" t="s">
        <v>97</v>
      </c>
      <c r="E35" s="59" t="s">
        <v>9</v>
      </c>
      <c r="F35" s="110">
        <v>660</v>
      </c>
      <c r="G35" s="109">
        <v>32500</v>
      </c>
    </row>
    <row r="36" spans="1:7" ht="20.25">
      <c r="A36" s="3"/>
      <c r="B36" s="21"/>
      <c r="C36" s="30"/>
      <c r="D36" s="21"/>
      <c r="E36" s="60"/>
      <c r="F36" s="107"/>
      <c r="G36" s="105">
        <f>SUM(G35:G35)</f>
        <v>32500</v>
      </c>
    </row>
    <row r="37" spans="1:7" ht="41.25" customHeight="1">
      <c r="A37" s="149">
        <v>8</v>
      </c>
      <c r="B37" s="92" t="s">
        <v>76</v>
      </c>
      <c r="C37" s="32" t="s">
        <v>25</v>
      </c>
      <c r="D37" s="79" t="s">
        <v>98</v>
      </c>
      <c r="E37" s="59" t="s">
        <v>8</v>
      </c>
      <c r="F37" s="110">
        <v>3000</v>
      </c>
      <c r="G37" s="109">
        <v>80</v>
      </c>
    </row>
    <row r="38" spans="1:7" ht="41.25" customHeight="1">
      <c r="A38" s="155"/>
      <c r="B38" s="92" t="s">
        <v>76</v>
      </c>
      <c r="C38" s="32" t="s">
        <v>26</v>
      </c>
      <c r="D38" s="76" t="s">
        <v>98</v>
      </c>
      <c r="E38" s="59" t="s">
        <v>8</v>
      </c>
      <c r="F38" s="110">
        <v>10000</v>
      </c>
      <c r="G38" s="109">
        <v>70</v>
      </c>
    </row>
    <row r="39" spans="1:7" ht="40.5" customHeight="1">
      <c r="A39" s="155"/>
      <c r="B39" s="92" t="s">
        <v>76</v>
      </c>
      <c r="C39" s="32" t="s">
        <v>25</v>
      </c>
      <c r="D39" s="100" t="s">
        <v>136</v>
      </c>
      <c r="E39" s="59" t="s">
        <v>8</v>
      </c>
      <c r="F39" s="110">
        <v>13500</v>
      </c>
      <c r="G39" s="109">
        <v>355</v>
      </c>
    </row>
    <row r="40" spans="1:7" ht="40.5" customHeight="1">
      <c r="A40" s="155"/>
      <c r="B40" s="92" t="s">
        <v>76</v>
      </c>
      <c r="C40" s="32" t="s">
        <v>26</v>
      </c>
      <c r="D40" s="74" t="s">
        <v>136</v>
      </c>
      <c r="E40" s="59" t="s">
        <v>8</v>
      </c>
      <c r="F40" s="110">
        <v>3000</v>
      </c>
      <c r="G40" s="109">
        <v>33</v>
      </c>
    </row>
    <row r="41" spans="1:7" ht="41.25" customHeight="1">
      <c r="A41" s="150"/>
      <c r="B41" s="85" t="s">
        <v>76</v>
      </c>
      <c r="C41" s="32" t="s">
        <v>10</v>
      </c>
      <c r="D41" s="51" t="s">
        <v>89</v>
      </c>
      <c r="E41" s="59" t="s">
        <v>8</v>
      </c>
      <c r="F41" s="110">
        <v>12000</v>
      </c>
      <c r="G41" s="109">
        <v>660</v>
      </c>
    </row>
    <row r="42" spans="1:7" ht="20.25">
      <c r="A42" s="3"/>
      <c r="B42" s="21"/>
      <c r="C42" s="30"/>
      <c r="D42" s="52"/>
      <c r="E42" s="60"/>
      <c r="F42" s="107"/>
      <c r="G42" s="105">
        <f>SUM(G37:G41)</f>
        <v>1198</v>
      </c>
    </row>
    <row r="43" spans="1:7" ht="40.5">
      <c r="A43" s="157" t="s">
        <v>117</v>
      </c>
      <c r="B43" s="13" t="s">
        <v>77</v>
      </c>
      <c r="C43" s="31" t="s">
        <v>24</v>
      </c>
      <c r="D43" s="75" t="s">
        <v>131</v>
      </c>
      <c r="E43" s="59" t="s">
        <v>31</v>
      </c>
      <c r="F43" s="70">
        <v>164.25</v>
      </c>
      <c r="G43" s="109">
        <v>18739</v>
      </c>
    </row>
    <row r="44" spans="1:7" ht="40.5">
      <c r="A44" s="158"/>
      <c r="B44" s="13" t="s">
        <v>77</v>
      </c>
      <c r="C44" s="31" t="s">
        <v>24</v>
      </c>
      <c r="D44" s="75" t="s">
        <v>81</v>
      </c>
      <c r="E44" s="59" t="s">
        <v>31</v>
      </c>
      <c r="F44" s="117">
        <v>63.9</v>
      </c>
      <c r="G44" s="109">
        <v>6841.42</v>
      </c>
    </row>
    <row r="45" spans="1:7" ht="40.5">
      <c r="A45" s="158"/>
      <c r="B45" s="13" t="s">
        <v>77</v>
      </c>
      <c r="C45" s="31"/>
      <c r="D45" s="75" t="s">
        <v>81</v>
      </c>
      <c r="E45" s="123" t="s">
        <v>114</v>
      </c>
      <c r="F45" s="117">
        <v>268.8</v>
      </c>
      <c r="G45" s="98">
        <v>940.8</v>
      </c>
    </row>
    <row r="46" spans="1:7" ht="40.5">
      <c r="A46" s="158"/>
      <c r="B46" s="13" t="s">
        <v>77</v>
      </c>
      <c r="C46" s="31" t="s">
        <v>24</v>
      </c>
      <c r="D46" s="75" t="s">
        <v>99</v>
      </c>
      <c r="E46" s="59" t="s">
        <v>31</v>
      </c>
      <c r="F46" s="117">
        <v>15.5</v>
      </c>
      <c r="G46" s="109">
        <v>1620</v>
      </c>
    </row>
    <row r="47" spans="1:7" ht="40.5">
      <c r="A47" s="158"/>
      <c r="B47" s="13" t="s">
        <v>77</v>
      </c>
      <c r="C47" s="31" t="s">
        <v>18</v>
      </c>
      <c r="D47" s="75" t="s">
        <v>131</v>
      </c>
      <c r="E47" s="59" t="s">
        <v>17</v>
      </c>
      <c r="F47" s="117">
        <v>10</v>
      </c>
      <c r="G47" s="109">
        <v>1383.3</v>
      </c>
    </row>
    <row r="48" spans="1:7" ht="40.5">
      <c r="A48" s="158"/>
      <c r="B48" s="86" t="s">
        <v>77</v>
      </c>
      <c r="C48" s="31" t="s">
        <v>18</v>
      </c>
      <c r="D48" s="79" t="s">
        <v>99</v>
      </c>
      <c r="E48" s="59" t="s">
        <v>17</v>
      </c>
      <c r="F48" s="117">
        <v>2.5</v>
      </c>
      <c r="G48" s="109">
        <v>345.8</v>
      </c>
    </row>
    <row r="49" spans="1:7" ht="20.25">
      <c r="A49" s="3"/>
      <c r="B49" s="21"/>
      <c r="C49" s="30"/>
      <c r="D49" s="52"/>
      <c r="E49" s="60"/>
      <c r="F49" s="107"/>
      <c r="G49" s="105">
        <f>SUM(G43:G48)</f>
        <v>29870.319999999996</v>
      </c>
    </row>
    <row r="50" spans="1:7" ht="40.5" customHeight="1">
      <c r="A50" s="149">
        <v>10</v>
      </c>
      <c r="B50" s="13" t="s">
        <v>78</v>
      </c>
      <c r="C50" s="34" t="s">
        <v>40</v>
      </c>
      <c r="D50" s="100" t="s">
        <v>100</v>
      </c>
      <c r="E50" s="61" t="s">
        <v>8</v>
      </c>
      <c r="F50" s="111">
        <v>3100</v>
      </c>
      <c r="G50" s="109">
        <v>82</v>
      </c>
    </row>
    <row r="51" spans="1:7" ht="39" customHeight="1">
      <c r="A51" s="155"/>
      <c r="B51" s="86" t="s">
        <v>78</v>
      </c>
      <c r="C51" s="34" t="s">
        <v>41</v>
      </c>
      <c r="D51" s="74" t="s">
        <v>100</v>
      </c>
      <c r="E51" s="61" t="s">
        <v>8</v>
      </c>
      <c r="F51" s="111">
        <v>3100</v>
      </c>
      <c r="G51" s="109">
        <v>215.5</v>
      </c>
    </row>
    <row r="52" spans="1:7" ht="20.25">
      <c r="A52" s="3"/>
      <c r="B52" s="21"/>
      <c r="C52" s="30"/>
      <c r="D52" s="21"/>
      <c r="E52" s="60"/>
      <c r="F52" s="107"/>
      <c r="G52" s="105">
        <f>SUM(G50:G51)</f>
        <v>297.5</v>
      </c>
    </row>
    <row r="53" spans="1:7" s="17" customFormat="1" ht="40.5">
      <c r="A53" s="134">
        <v>11</v>
      </c>
      <c r="B53" s="54" t="s">
        <v>138</v>
      </c>
      <c r="C53" s="88" t="s">
        <v>139</v>
      </c>
      <c r="D53" s="77" t="s">
        <v>81</v>
      </c>
      <c r="E53" s="89" t="s">
        <v>9</v>
      </c>
      <c r="F53" s="90">
        <v>16</v>
      </c>
      <c r="G53" s="112">
        <v>751.333</v>
      </c>
    </row>
    <row r="54" spans="1:7" s="17" customFormat="1" ht="40.5">
      <c r="A54" s="135"/>
      <c r="B54" s="99" t="s">
        <v>138</v>
      </c>
      <c r="C54" s="43" t="s">
        <v>140</v>
      </c>
      <c r="D54" s="79" t="s">
        <v>81</v>
      </c>
      <c r="E54" s="62" t="s">
        <v>9</v>
      </c>
      <c r="F54" s="68">
        <v>12</v>
      </c>
      <c r="G54" s="109">
        <v>430</v>
      </c>
    </row>
    <row r="55" spans="1:7" ht="20.25">
      <c r="A55" s="5"/>
      <c r="B55" s="25"/>
      <c r="C55" s="30"/>
      <c r="D55" s="52"/>
      <c r="E55" s="60"/>
      <c r="F55" s="107"/>
      <c r="G55" s="105">
        <f>SUM(G53:G54)</f>
        <v>1181.333</v>
      </c>
    </row>
    <row r="56" spans="1:7" s="17" customFormat="1" ht="27.75" customHeight="1">
      <c r="A56" s="134">
        <v>12</v>
      </c>
      <c r="B56" s="24" t="s">
        <v>128</v>
      </c>
      <c r="C56" s="33" t="s">
        <v>141</v>
      </c>
      <c r="D56" s="53" t="s">
        <v>129</v>
      </c>
      <c r="E56" s="62" t="s">
        <v>9</v>
      </c>
      <c r="F56" s="106">
        <v>4000</v>
      </c>
      <c r="G56" s="98">
        <v>1000</v>
      </c>
    </row>
    <row r="57" spans="1:7" s="17" customFormat="1" ht="40.5">
      <c r="A57" s="135"/>
      <c r="B57" s="24" t="s">
        <v>113</v>
      </c>
      <c r="C57" s="33" t="s">
        <v>142</v>
      </c>
      <c r="D57" s="79" t="s">
        <v>76</v>
      </c>
      <c r="E57" s="62" t="s">
        <v>9</v>
      </c>
      <c r="F57" s="106">
        <v>600</v>
      </c>
      <c r="G57" s="98">
        <v>330</v>
      </c>
    </row>
    <row r="58" spans="1:7" ht="20.25">
      <c r="A58" s="5"/>
      <c r="B58" s="25"/>
      <c r="C58" s="30"/>
      <c r="D58" s="52"/>
      <c r="E58" s="60"/>
      <c r="F58" s="107"/>
      <c r="G58" s="105">
        <f>SUM(G56:G57)</f>
        <v>1330</v>
      </c>
    </row>
    <row r="59" spans="1:7" ht="24" customHeight="1">
      <c r="A59" s="149">
        <v>13</v>
      </c>
      <c r="B59" s="12" t="s">
        <v>79</v>
      </c>
      <c r="C59" s="32" t="s">
        <v>29</v>
      </c>
      <c r="D59" s="51" t="s">
        <v>97</v>
      </c>
      <c r="E59" s="59" t="s">
        <v>35</v>
      </c>
      <c r="F59" s="110">
        <v>9000</v>
      </c>
      <c r="G59" s="109">
        <v>139</v>
      </c>
    </row>
    <row r="60" spans="1:7" ht="24" customHeight="1">
      <c r="A60" s="155"/>
      <c r="B60" s="12" t="s">
        <v>79</v>
      </c>
      <c r="C60" s="32" t="s">
        <v>36</v>
      </c>
      <c r="D60" s="51" t="s">
        <v>72</v>
      </c>
      <c r="E60" s="59" t="s">
        <v>35</v>
      </c>
      <c r="F60" s="110">
        <v>1200</v>
      </c>
      <c r="G60" s="109">
        <v>20.4</v>
      </c>
    </row>
    <row r="61" spans="1:7" ht="22.5" customHeight="1">
      <c r="A61" s="156"/>
      <c r="B61" s="95" t="s">
        <v>79</v>
      </c>
      <c r="C61" s="32" t="s">
        <v>109</v>
      </c>
      <c r="D61" s="73" t="s">
        <v>132</v>
      </c>
      <c r="E61" s="59" t="s">
        <v>35</v>
      </c>
      <c r="F61" s="110">
        <v>1200</v>
      </c>
      <c r="G61" s="109">
        <v>16.8</v>
      </c>
    </row>
    <row r="62" spans="1:7" ht="22.5" customHeight="1">
      <c r="A62" s="135"/>
      <c r="B62" s="96" t="s">
        <v>79</v>
      </c>
      <c r="C62" s="32" t="s">
        <v>108</v>
      </c>
      <c r="D62" s="39" t="s">
        <v>110</v>
      </c>
      <c r="E62" s="59" t="s">
        <v>35</v>
      </c>
      <c r="F62" s="110">
        <v>200</v>
      </c>
      <c r="G62" s="109">
        <v>3.4</v>
      </c>
    </row>
    <row r="63" spans="1:7" ht="20.25">
      <c r="A63" s="3"/>
      <c r="B63" s="21"/>
      <c r="C63" s="30"/>
      <c r="D63" s="21"/>
      <c r="E63" s="60"/>
      <c r="F63" s="107"/>
      <c r="G63" s="105">
        <f>SUM(G59:G62)</f>
        <v>179.60000000000002</v>
      </c>
    </row>
    <row r="64" spans="1:7" ht="31.5" customHeight="1">
      <c r="A64" s="149">
        <v>14</v>
      </c>
      <c r="B64" s="92" t="s">
        <v>80</v>
      </c>
      <c r="C64" s="34" t="s">
        <v>56</v>
      </c>
      <c r="D64" s="79" t="s">
        <v>101</v>
      </c>
      <c r="E64" s="59" t="s">
        <v>118</v>
      </c>
      <c r="F64" s="113">
        <v>1260</v>
      </c>
      <c r="G64" s="109">
        <v>67.2</v>
      </c>
    </row>
    <row r="65" spans="1:7" ht="45.75" customHeight="1">
      <c r="A65" s="155"/>
      <c r="B65" s="92" t="s">
        <v>80</v>
      </c>
      <c r="C65" s="35" t="s">
        <v>57</v>
      </c>
      <c r="D65" s="79" t="s">
        <v>101</v>
      </c>
      <c r="E65" s="59" t="s">
        <v>118</v>
      </c>
      <c r="F65" s="113">
        <v>5000</v>
      </c>
      <c r="G65" s="109">
        <v>54.16</v>
      </c>
    </row>
    <row r="66" spans="1:7" ht="45" customHeight="1">
      <c r="A66" s="150"/>
      <c r="B66" s="85" t="s">
        <v>80</v>
      </c>
      <c r="C66" s="35" t="s">
        <v>68</v>
      </c>
      <c r="D66" s="79" t="s">
        <v>101</v>
      </c>
      <c r="E66" s="59" t="s">
        <v>119</v>
      </c>
      <c r="F66" s="113">
        <v>1200</v>
      </c>
      <c r="G66" s="109">
        <v>29</v>
      </c>
    </row>
    <row r="67" spans="1:7" ht="20.25">
      <c r="A67" s="3"/>
      <c r="B67" s="21"/>
      <c r="C67" s="30"/>
      <c r="D67" s="21"/>
      <c r="E67" s="60"/>
      <c r="F67" s="107"/>
      <c r="G67" s="105">
        <f>SUM(G64:G66)</f>
        <v>150.36</v>
      </c>
    </row>
    <row r="68" spans="1:7" ht="44.25" customHeight="1">
      <c r="A68" s="149">
        <v>15</v>
      </c>
      <c r="B68" s="13" t="s">
        <v>81</v>
      </c>
      <c r="C68" s="32" t="s">
        <v>27</v>
      </c>
      <c r="D68" s="12" t="s">
        <v>83</v>
      </c>
      <c r="E68" s="97" t="s">
        <v>28</v>
      </c>
      <c r="F68" s="113">
        <v>56</v>
      </c>
      <c r="G68" s="98">
        <v>12096</v>
      </c>
    </row>
    <row r="69" spans="1:7" ht="45.75" customHeight="1">
      <c r="A69" s="155"/>
      <c r="B69" s="13" t="s">
        <v>81</v>
      </c>
      <c r="C69" s="32" t="s">
        <v>27</v>
      </c>
      <c r="D69" s="101" t="s">
        <v>115</v>
      </c>
      <c r="E69" s="97" t="s">
        <v>28</v>
      </c>
      <c r="F69" s="113">
        <v>4.5</v>
      </c>
      <c r="G69" s="98">
        <v>1036.8</v>
      </c>
    </row>
    <row r="70" spans="1:7" ht="43.5" customHeight="1">
      <c r="A70" s="155"/>
      <c r="B70" s="13" t="s">
        <v>81</v>
      </c>
      <c r="C70" s="32" t="s">
        <v>27</v>
      </c>
      <c r="D70" s="102" t="s">
        <v>116</v>
      </c>
      <c r="E70" s="97" t="s">
        <v>28</v>
      </c>
      <c r="F70" s="113">
        <v>4</v>
      </c>
      <c r="G70" s="98">
        <v>864</v>
      </c>
    </row>
    <row r="71" spans="1:7" ht="42.75" customHeight="1">
      <c r="A71" s="155"/>
      <c r="B71" s="13" t="s">
        <v>81</v>
      </c>
      <c r="C71" s="32" t="s">
        <v>27</v>
      </c>
      <c r="D71" s="13" t="s">
        <v>95</v>
      </c>
      <c r="E71" s="97" t="s">
        <v>28</v>
      </c>
      <c r="F71" s="113">
        <v>0.3</v>
      </c>
      <c r="G71" s="98">
        <v>64.8</v>
      </c>
    </row>
    <row r="72" spans="1:7" ht="42.75" customHeight="1">
      <c r="A72" s="82"/>
      <c r="B72" s="13" t="s">
        <v>81</v>
      </c>
      <c r="C72" s="32" t="s">
        <v>167</v>
      </c>
      <c r="D72" s="13" t="s">
        <v>76</v>
      </c>
      <c r="E72" s="123" t="s">
        <v>114</v>
      </c>
      <c r="F72" s="113">
        <v>100</v>
      </c>
      <c r="G72" s="98">
        <v>85</v>
      </c>
    </row>
    <row r="73" spans="1:7" ht="20.25">
      <c r="A73" s="3"/>
      <c r="B73" s="21"/>
      <c r="C73" s="30"/>
      <c r="D73" s="21"/>
      <c r="E73" s="60"/>
      <c r="F73" s="107"/>
      <c r="G73" s="105">
        <f>SUM(G68:G72)</f>
        <v>14146.599999999999</v>
      </c>
    </row>
    <row r="74" spans="1:7" s="17" customFormat="1" ht="40.5">
      <c r="A74" s="6">
        <v>16</v>
      </c>
      <c r="B74" s="40" t="s">
        <v>44</v>
      </c>
      <c r="C74" s="33" t="s">
        <v>143</v>
      </c>
      <c r="D74" s="54" t="s">
        <v>81</v>
      </c>
      <c r="E74" s="123" t="s">
        <v>114</v>
      </c>
      <c r="F74" s="106">
        <v>31.2</v>
      </c>
      <c r="G74" s="98">
        <v>998.95</v>
      </c>
    </row>
    <row r="75" spans="1:7" ht="20.25">
      <c r="A75" s="3"/>
      <c r="B75" s="25"/>
      <c r="C75" s="30"/>
      <c r="D75" s="21"/>
      <c r="E75" s="60"/>
      <c r="F75" s="107"/>
      <c r="G75" s="105">
        <f>SUM(G74)</f>
        <v>998.95</v>
      </c>
    </row>
    <row r="76" spans="1:7" ht="41.25" customHeight="1">
      <c r="A76" s="155">
        <v>17</v>
      </c>
      <c r="B76" s="13" t="s">
        <v>82</v>
      </c>
      <c r="C76" s="44" t="s">
        <v>144</v>
      </c>
      <c r="D76" s="54" t="s">
        <v>91</v>
      </c>
      <c r="E76" s="97" t="s">
        <v>8</v>
      </c>
      <c r="F76" s="69">
        <v>20000</v>
      </c>
      <c r="G76" s="98">
        <v>500</v>
      </c>
    </row>
    <row r="77" spans="1:7" ht="46.5" customHeight="1">
      <c r="A77" s="155"/>
      <c r="B77" s="13" t="s">
        <v>82</v>
      </c>
      <c r="C77" s="45" t="s">
        <v>145</v>
      </c>
      <c r="D77" s="54" t="s">
        <v>91</v>
      </c>
      <c r="E77" s="97" t="s">
        <v>8</v>
      </c>
      <c r="F77" s="70">
        <v>3500</v>
      </c>
      <c r="G77" s="98">
        <v>875</v>
      </c>
    </row>
    <row r="78" spans="1:7" ht="46.5" customHeight="1">
      <c r="A78" s="155"/>
      <c r="B78" s="81" t="s">
        <v>82</v>
      </c>
      <c r="C78" s="45" t="s">
        <v>46</v>
      </c>
      <c r="D78" s="54" t="s">
        <v>91</v>
      </c>
      <c r="E78" s="97" t="s">
        <v>8</v>
      </c>
      <c r="F78" s="70">
        <v>25000</v>
      </c>
      <c r="G78" s="98">
        <v>161.25</v>
      </c>
    </row>
    <row r="79" spans="1:7" ht="44.25" customHeight="1">
      <c r="A79" s="155"/>
      <c r="B79" s="13" t="s">
        <v>82</v>
      </c>
      <c r="C79" s="45" t="s">
        <v>47</v>
      </c>
      <c r="D79" s="54" t="s">
        <v>91</v>
      </c>
      <c r="E79" s="97" t="s">
        <v>8</v>
      </c>
      <c r="F79" s="70">
        <v>3000</v>
      </c>
      <c r="G79" s="98">
        <v>75</v>
      </c>
    </row>
    <row r="80" spans="1:7" ht="44.25" customHeight="1">
      <c r="A80" s="155"/>
      <c r="B80" s="13" t="s">
        <v>82</v>
      </c>
      <c r="C80" s="45" t="s">
        <v>146</v>
      </c>
      <c r="D80" s="54" t="s">
        <v>91</v>
      </c>
      <c r="E80" s="97" t="s">
        <v>8</v>
      </c>
      <c r="F80" s="70">
        <v>10000</v>
      </c>
      <c r="G80" s="98">
        <v>84.53</v>
      </c>
    </row>
    <row r="81" spans="1:7" ht="43.5" customHeight="1">
      <c r="A81" s="155"/>
      <c r="B81" s="81" t="s">
        <v>82</v>
      </c>
      <c r="C81" s="46" t="s">
        <v>112</v>
      </c>
      <c r="D81" s="54" t="s">
        <v>91</v>
      </c>
      <c r="E81" s="97" t="s">
        <v>8</v>
      </c>
      <c r="F81" s="71">
        <v>12000</v>
      </c>
      <c r="G81" s="98">
        <v>336</v>
      </c>
    </row>
    <row r="82" spans="1:7" ht="44.25" customHeight="1">
      <c r="A82" s="155"/>
      <c r="B82" s="86" t="s">
        <v>82</v>
      </c>
      <c r="C82" s="35" t="s">
        <v>58</v>
      </c>
      <c r="D82" s="39" t="s">
        <v>84</v>
      </c>
      <c r="E82" s="97" t="s">
        <v>8</v>
      </c>
      <c r="F82" s="72">
        <v>45000</v>
      </c>
      <c r="G82" s="98">
        <v>56</v>
      </c>
    </row>
    <row r="83" spans="1:7" ht="20.25">
      <c r="A83" s="3"/>
      <c r="B83" s="21"/>
      <c r="C83" s="30"/>
      <c r="D83" s="21"/>
      <c r="E83" s="124"/>
      <c r="F83" s="107"/>
      <c r="G83" s="105">
        <f>SUM(G76:G82)</f>
        <v>2087.7799999999997</v>
      </c>
    </row>
    <row r="84" spans="1:7" s="17" customFormat="1" ht="20.25">
      <c r="A84" s="22">
        <v>18</v>
      </c>
      <c r="B84" s="41" t="s">
        <v>111</v>
      </c>
      <c r="C84" s="47" t="s">
        <v>147</v>
      </c>
      <c r="D84" s="23" t="s">
        <v>79</v>
      </c>
      <c r="E84" s="123" t="s">
        <v>12</v>
      </c>
      <c r="F84" s="106">
        <v>18500</v>
      </c>
      <c r="G84" s="98">
        <v>2410.8</v>
      </c>
    </row>
    <row r="85" spans="1:7" ht="20.25">
      <c r="A85" s="5"/>
      <c r="B85" s="25"/>
      <c r="C85" s="30"/>
      <c r="D85" s="4"/>
      <c r="E85" s="124"/>
      <c r="F85" s="107"/>
      <c r="G85" s="105">
        <f>G84</f>
        <v>2410.8</v>
      </c>
    </row>
    <row r="86" spans="1:7" s="18" customFormat="1" ht="40.5">
      <c r="A86" s="149">
        <v>19</v>
      </c>
      <c r="B86" s="13" t="s">
        <v>84</v>
      </c>
      <c r="C86" s="32" t="s">
        <v>30</v>
      </c>
      <c r="D86" s="54" t="s">
        <v>92</v>
      </c>
      <c r="E86" s="97" t="s">
        <v>9</v>
      </c>
      <c r="F86" s="110">
        <v>41.5</v>
      </c>
      <c r="G86" s="109">
        <v>975.25</v>
      </c>
    </row>
    <row r="87" spans="1:7" s="18" customFormat="1" ht="40.5" customHeight="1">
      <c r="A87" s="155"/>
      <c r="B87" s="13" t="s">
        <v>84</v>
      </c>
      <c r="C87" s="32" t="s">
        <v>45</v>
      </c>
      <c r="D87" s="54" t="s">
        <v>82</v>
      </c>
      <c r="E87" s="123" t="s">
        <v>8</v>
      </c>
      <c r="F87" s="110">
        <v>520</v>
      </c>
      <c r="G87" s="109">
        <v>10.4</v>
      </c>
    </row>
    <row r="88" spans="1:7" s="18" customFormat="1" ht="45.75" customHeight="1">
      <c r="A88" s="155"/>
      <c r="B88" s="13" t="s">
        <v>84</v>
      </c>
      <c r="C88" s="35" t="s">
        <v>59</v>
      </c>
      <c r="D88" s="54" t="s">
        <v>82</v>
      </c>
      <c r="E88" s="123" t="s">
        <v>8</v>
      </c>
      <c r="F88" s="110">
        <v>800</v>
      </c>
      <c r="G88" s="109">
        <v>24</v>
      </c>
    </row>
    <row r="89" spans="1:7" s="18" customFormat="1" ht="44.25" customHeight="1">
      <c r="A89" s="155"/>
      <c r="B89" s="86" t="s">
        <v>84</v>
      </c>
      <c r="C89" s="35" t="s">
        <v>60</v>
      </c>
      <c r="D89" s="78" t="s">
        <v>82</v>
      </c>
      <c r="E89" s="97" t="s">
        <v>9</v>
      </c>
      <c r="F89" s="110">
        <v>100</v>
      </c>
      <c r="G89" s="109">
        <v>210</v>
      </c>
    </row>
    <row r="90" spans="1:7" ht="20.25">
      <c r="A90" s="3"/>
      <c r="B90" s="21"/>
      <c r="C90" s="30"/>
      <c r="D90" s="21"/>
      <c r="E90" s="124"/>
      <c r="F90" s="107"/>
      <c r="G90" s="105">
        <f>SUM(G86:G89)</f>
        <v>1219.65</v>
      </c>
    </row>
    <row r="91" spans="1:7" s="17" customFormat="1" ht="30" customHeight="1">
      <c r="A91" s="134">
        <v>20</v>
      </c>
      <c r="B91" s="93" t="s">
        <v>165</v>
      </c>
      <c r="C91" s="36" t="s">
        <v>148</v>
      </c>
      <c r="D91" s="24" t="s">
        <v>94</v>
      </c>
      <c r="E91" s="123" t="s">
        <v>9</v>
      </c>
      <c r="F91" s="106">
        <v>60</v>
      </c>
      <c r="G91" s="98">
        <v>480</v>
      </c>
    </row>
    <row r="92" spans="1:7" s="17" customFormat="1" ht="40.5">
      <c r="A92" s="154"/>
      <c r="B92" s="94" t="s">
        <v>166</v>
      </c>
      <c r="C92" s="128" t="s">
        <v>164</v>
      </c>
      <c r="D92" s="39" t="s">
        <v>163</v>
      </c>
      <c r="E92" s="123"/>
      <c r="F92" s="106"/>
      <c r="G92" s="98">
        <v>3000</v>
      </c>
    </row>
    <row r="93" spans="1:7" ht="20.25">
      <c r="A93" s="5"/>
      <c r="B93" s="25"/>
      <c r="C93" s="37"/>
      <c r="D93" s="25"/>
      <c r="E93" s="124"/>
      <c r="F93" s="107"/>
      <c r="G93" s="105">
        <f>SUM(G91:G92)</f>
        <v>3480</v>
      </c>
    </row>
    <row r="94" spans="1:7" ht="63" customHeight="1">
      <c r="A94" s="149">
        <v>21</v>
      </c>
      <c r="B94" s="13" t="s">
        <v>85</v>
      </c>
      <c r="C94" s="31" t="s">
        <v>11</v>
      </c>
      <c r="D94" s="75" t="s">
        <v>102</v>
      </c>
      <c r="E94" s="97" t="s">
        <v>9</v>
      </c>
      <c r="F94" s="110">
        <v>20.16</v>
      </c>
      <c r="G94" s="109">
        <v>319.54</v>
      </c>
    </row>
    <row r="95" spans="1:7" ht="60.75" customHeight="1">
      <c r="A95" s="155"/>
      <c r="B95" s="13" t="s">
        <v>85</v>
      </c>
      <c r="C95" s="31" t="s">
        <v>11</v>
      </c>
      <c r="D95" s="79" t="s">
        <v>130</v>
      </c>
      <c r="E95" s="97" t="s">
        <v>9</v>
      </c>
      <c r="F95" s="110">
        <v>3</v>
      </c>
      <c r="G95" s="109">
        <v>44.94</v>
      </c>
    </row>
    <row r="96" spans="1:7" ht="60.75">
      <c r="A96" s="150"/>
      <c r="B96" s="81" t="s">
        <v>85</v>
      </c>
      <c r="C96" s="31" t="s">
        <v>11</v>
      </c>
      <c r="D96" s="76" t="s">
        <v>87</v>
      </c>
      <c r="E96" s="97" t="s">
        <v>9</v>
      </c>
      <c r="F96" s="110">
        <v>0.6</v>
      </c>
      <c r="G96" s="109">
        <v>12.59</v>
      </c>
    </row>
    <row r="97" spans="1:7" ht="20.25">
      <c r="A97" s="3"/>
      <c r="B97" s="21"/>
      <c r="C97" s="30"/>
      <c r="D97" s="21"/>
      <c r="E97" s="124"/>
      <c r="F97" s="107"/>
      <c r="G97" s="105">
        <f>SUM(G94:G96)</f>
        <v>377.07</v>
      </c>
    </row>
    <row r="98" spans="1:7" ht="40.5">
      <c r="A98" s="149">
        <v>22</v>
      </c>
      <c r="B98" s="13" t="s">
        <v>86</v>
      </c>
      <c r="C98" s="31" t="s">
        <v>14</v>
      </c>
      <c r="D98" s="75" t="s">
        <v>102</v>
      </c>
      <c r="E98" s="97" t="s">
        <v>9</v>
      </c>
      <c r="F98" s="113">
        <v>19</v>
      </c>
      <c r="G98" s="109">
        <v>134.9</v>
      </c>
    </row>
    <row r="99" spans="1:7" ht="40.5">
      <c r="A99" s="150"/>
      <c r="B99" s="81" t="s">
        <v>87</v>
      </c>
      <c r="C99" s="31" t="s">
        <v>15</v>
      </c>
      <c r="D99" s="39" t="s">
        <v>82</v>
      </c>
      <c r="E99" s="97" t="s">
        <v>9</v>
      </c>
      <c r="F99" s="113">
        <v>1.59</v>
      </c>
      <c r="G99" s="109">
        <v>354.446</v>
      </c>
    </row>
    <row r="100" spans="1:7" ht="20.25">
      <c r="A100" s="3"/>
      <c r="B100" s="21"/>
      <c r="C100" s="30"/>
      <c r="D100" s="21"/>
      <c r="E100" s="124"/>
      <c r="F100" s="107"/>
      <c r="G100" s="105">
        <f>SUM(G98:G99)</f>
        <v>489.346</v>
      </c>
    </row>
    <row r="101" spans="1:7" ht="44.25" customHeight="1">
      <c r="A101" s="149">
        <v>23</v>
      </c>
      <c r="B101" s="13" t="s">
        <v>88</v>
      </c>
      <c r="C101" s="31" t="s">
        <v>162</v>
      </c>
      <c r="D101" s="39" t="s">
        <v>97</v>
      </c>
      <c r="E101" s="97" t="s">
        <v>9</v>
      </c>
      <c r="F101" s="113">
        <v>2</v>
      </c>
      <c r="G101" s="129">
        <v>10000</v>
      </c>
    </row>
    <row r="102" spans="1:7" ht="43.5" customHeight="1">
      <c r="A102" s="150"/>
      <c r="B102" s="13" t="s">
        <v>88</v>
      </c>
      <c r="C102" s="31" t="s">
        <v>168</v>
      </c>
      <c r="D102" s="39" t="s">
        <v>123</v>
      </c>
      <c r="E102" s="97" t="s">
        <v>9</v>
      </c>
      <c r="F102" s="113">
        <v>45</v>
      </c>
      <c r="G102" s="129">
        <v>344.99</v>
      </c>
    </row>
    <row r="103" spans="1:7" ht="20.25">
      <c r="A103" s="3"/>
      <c r="B103" s="21"/>
      <c r="C103" s="30"/>
      <c r="D103" s="21"/>
      <c r="E103" s="124"/>
      <c r="F103" s="107"/>
      <c r="G103" s="114">
        <f>SUM(G101:G102)</f>
        <v>10344.99</v>
      </c>
    </row>
    <row r="104" spans="1:7" ht="44.25" customHeight="1">
      <c r="A104" s="149">
        <v>24</v>
      </c>
      <c r="B104" s="92" t="s">
        <v>90</v>
      </c>
      <c r="C104" s="32" t="s">
        <v>22</v>
      </c>
      <c r="D104" s="79" t="s">
        <v>103</v>
      </c>
      <c r="E104" s="97" t="s">
        <v>12</v>
      </c>
      <c r="F104" s="110">
        <v>300</v>
      </c>
      <c r="G104" s="109">
        <v>45</v>
      </c>
    </row>
    <row r="105" spans="1:7" ht="42" customHeight="1">
      <c r="A105" s="155"/>
      <c r="B105" s="92" t="s">
        <v>90</v>
      </c>
      <c r="C105" s="32" t="s">
        <v>23</v>
      </c>
      <c r="D105" s="79" t="s">
        <v>103</v>
      </c>
      <c r="E105" s="97" t="s">
        <v>8</v>
      </c>
      <c r="F105" s="110">
        <v>1000</v>
      </c>
      <c r="G105" s="109">
        <v>8</v>
      </c>
    </row>
    <row r="106" spans="1:7" ht="45.75" customHeight="1">
      <c r="A106" s="155"/>
      <c r="B106" s="92" t="s">
        <v>90</v>
      </c>
      <c r="C106" s="32" t="s">
        <v>121</v>
      </c>
      <c r="D106" s="79" t="s">
        <v>103</v>
      </c>
      <c r="E106" s="97" t="s">
        <v>8</v>
      </c>
      <c r="F106" s="110">
        <v>5000</v>
      </c>
      <c r="G106" s="109">
        <v>19</v>
      </c>
    </row>
    <row r="107" spans="1:7" ht="44.25" customHeight="1">
      <c r="A107" s="155"/>
      <c r="B107" s="92" t="s">
        <v>90</v>
      </c>
      <c r="C107" s="32" t="s">
        <v>39</v>
      </c>
      <c r="D107" s="76" t="s">
        <v>103</v>
      </c>
      <c r="E107" s="97" t="s">
        <v>8</v>
      </c>
      <c r="F107" s="110">
        <v>1000</v>
      </c>
      <c r="G107" s="109">
        <v>55</v>
      </c>
    </row>
    <row r="108" spans="1:7" ht="46.5" customHeight="1">
      <c r="A108" s="155"/>
      <c r="B108" s="92" t="s">
        <v>90</v>
      </c>
      <c r="C108" s="34" t="s">
        <v>22</v>
      </c>
      <c r="D108" s="79" t="s">
        <v>104</v>
      </c>
      <c r="E108" s="97" t="s">
        <v>38</v>
      </c>
      <c r="F108" s="110">
        <v>700</v>
      </c>
      <c r="G108" s="109">
        <v>109.2</v>
      </c>
    </row>
    <row r="109" spans="1:7" ht="44.25" customHeight="1">
      <c r="A109" s="155"/>
      <c r="B109" s="84" t="s">
        <v>90</v>
      </c>
      <c r="C109" s="38" t="s">
        <v>61</v>
      </c>
      <c r="D109" s="76" t="s">
        <v>70</v>
      </c>
      <c r="E109" s="97" t="s">
        <v>38</v>
      </c>
      <c r="F109" s="110">
        <v>1000</v>
      </c>
      <c r="G109" s="109">
        <v>150</v>
      </c>
    </row>
    <row r="110" spans="1:7" ht="20.25">
      <c r="A110" s="3"/>
      <c r="B110" s="21"/>
      <c r="C110" s="30"/>
      <c r="D110" s="21"/>
      <c r="E110" s="124"/>
      <c r="F110" s="107"/>
      <c r="G110" s="105">
        <f>SUM(G104:G109)</f>
        <v>386.2</v>
      </c>
    </row>
    <row r="111" spans="1:7" ht="39.75" customHeight="1">
      <c r="A111" s="149">
        <v>25</v>
      </c>
      <c r="B111" s="92" t="s">
        <v>91</v>
      </c>
      <c r="C111" s="32" t="s">
        <v>37</v>
      </c>
      <c r="D111" s="79" t="s">
        <v>82</v>
      </c>
      <c r="E111" s="97" t="s">
        <v>9</v>
      </c>
      <c r="F111" s="110">
        <v>56</v>
      </c>
      <c r="G111" s="109">
        <v>1590</v>
      </c>
    </row>
    <row r="112" spans="1:7" ht="39" customHeight="1">
      <c r="A112" s="150"/>
      <c r="B112" s="85" t="s">
        <v>91</v>
      </c>
      <c r="C112" s="32" t="s">
        <v>19</v>
      </c>
      <c r="D112" s="76" t="s">
        <v>82</v>
      </c>
      <c r="E112" s="97" t="s">
        <v>9</v>
      </c>
      <c r="F112" s="110">
        <v>525</v>
      </c>
      <c r="G112" s="109">
        <v>935</v>
      </c>
    </row>
    <row r="113" spans="1:7" ht="20.25">
      <c r="A113" s="3"/>
      <c r="B113" s="21"/>
      <c r="C113" s="30"/>
      <c r="D113" s="21"/>
      <c r="E113" s="124"/>
      <c r="F113" s="107"/>
      <c r="G113" s="105">
        <f>SUM(G111:G112)</f>
        <v>2525</v>
      </c>
    </row>
    <row r="114" spans="1:7" ht="45" customHeight="1">
      <c r="A114" s="134">
        <v>26</v>
      </c>
      <c r="B114" s="92" t="s">
        <v>92</v>
      </c>
      <c r="C114" s="34" t="s">
        <v>62</v>
      </c>
      <c r="D114" s="79" t="s">
        <v>82</v>
      </c>
      <c r="E114" s="125" t="s">
        <v>8</v>
      </c>
      <c r="F114" s="111">
        <v>700</v>
      </c>
      <c r="G114" s="109">
        <v>189</v>
      </c>
    </row>
    <row r="115" spans="1:7" ht="40.5">
      <c r="A115" s="153"/>
      <c r="B115" s="85" t="s">
        <v>92</v>
      </c>
      <c r="C115" s="34" t="s">
        <v>63</v>
      </c>
      <c r="D115" s="79" t="s">
        <v>82</v>
      </c>
      <c r="E115" s="125" t="s">
        <v>8</v>
      </c>
      <c r="F115" s="111">
        <v>1000</v>
      </c>
      <c r="G115" s="109">
        <v>99</v>
      </c>
    </row>
    <row r="116" spans="1:7" ht="40.5">
      <c r="A116" s="153"/>
      <c r="B116" s="92" t="s">
        <v>92</v>
      </c>
      <c r="C116" s="34" t="s">
        <v>149</v>
      </c>
      <c r="D116" s="99" t="s">
        <v>82</v>
      </c>
      <c r="E116" s="125" t="s">
        <v>8</v>
      </c>
      <c r="F116" s="111">
        <v>100</v>
      </c>
      <c r="G116" s="109">
        <v>20</v>
      </c>
    </row>
    <row r="117" spans="1:7" ht="39" customHeight="1">
      <c r="A117" s="153"/>
      <c r="B117" s="92" t="s">
        <v>92</v>
      </c>
      <c r="C117" s="48" t="s">
        <v>150</v>
      </c>
      <c r="D117" s="92" t="s">
        <v>91</v>
      </c>
      <c r="E117" s="125" t="s">
        <v>8</v>
      </c>
      <c r="F117" s="115">
        <v>4500</v>
      </c>
      <c r="G117" s="109">
        <v>542</v>
      </c>
    </row>
    <row r="118" spans="1:7" ht="40.5">
      <c r="A118" s="153"/>
      <c r="B118" s="92" t="s">
        <v>92</v>
      </c>
      <c r="C118" s="48" t="s">
        <v>151</v>
      </c>
      <c r="D118" s="92" t="s">
        <v>91</v>
      </c>
      <c r="E118" s="125" t="s">
        <v>8</v>
      </c>
      <c r="F118" s="115">
        <v>160000</v>
      </c>
      <c r="G118" s="109">
        <v>848</v>
      </c>
    </row>
    <row r="119" spans="1:7" ht="40.5">
      <c r="A119" s="153"/>
      <c r="B119" s="92" t="s">
        <v>92</v>
      </c>
      <c r="C119" s="48" t="s">
        <v>152</v>
      </c>
      <c r="D119" s="103" t="s">
        <v>91</v>
      </c>
      <c r="E119" s="125" t="s">
        <v>8</v>
      </c>
      <c r="F119" s="115">
        <v>800</v>
      </c>
      <c r="G119" s="109">
        <v>165</v>
      </c>
    </row>
    <row r="120" spans="1:7" ht="40.5">
      <c r="A120" s="153"/>
      <c r="B120" s="92" t="s">
        <v>92</v>
      </c>
      <c r="C120" s="48" t="s">
        <v>153</v>
      </c>
      <c r="D120" s="99" t="s">
        <v>91</v>
      </c>
      <c r="E120" s="125" t="s">
        <v>8</v>
      </c>
      <c r="F120" s="115">
        <v>15</v>
      </c>
      <c r="G120" s="109">
        <v>22</v>
      </c>
    </row>
    <row r="121" spans="1:7" s="17" customFormat="1" ht="40.5" customHeight="1">
      <c r="A121" s="154"/>
      <c r="B121" s="85" t="s">
        <v>92</v>
      </c>
      <c r="C121" s="33" t="s">
        <v>16</v>
      </c>
      <c r="D121" s="51" t="s">
        <v>97</v>
      </c>
      <c r="E121" s="123" t="s">
        <v>8</v>
      </c>
      <c r="F121" s="106">
        <v>5000</v>
      </c>
      <c r="G121" s="98">
        <v>1729.2</v>
      </c>
    </row>
    <row r="122" spans="1:7" ht="20.25">
      <c r="A122" s="3"/>
      <c r="B122" s="21"/>
      <c r="C122" s="30"/>
      <c r="D122" s="21"/>
      <c r="E122" s="124"/>
      <c r="F122" s="107"/>
      <c r="G122" s="105">
        <f>SUM(G114:G121)</f>
        <v>3614.2</v>
      </c>
    </row>
    <row r="123" spans="1:7" ht="40.5">
      <c r="A123" s="149">
        <v>27</v>
      </c>
      <c r="B123" s="151" t="s">
        <v>93</v>
      </c>
      <c r="C123" s="34" t="s">
        <v>154</v>
      </c>
      <c r="D123" s="79" t="s">
        <v>133</v>
      </c>
      <c r="E123" s="125" t="s">
        <v>8</v>
      </c>
      <c r="F123" s="111">
        <v>1</v>
      </c>
      <c r="G123" s="109">
        <v>750</v>
      </c>
    </row>
    <row r="124" spans="1:7" ht="35.25" customHeight="1">
      <c r="A124" s="150"/>
      <c r="B124" s="152"/>
      <c r="C124" s="34" t="s">
        <v>154</v>
      </c>
      <c r="D124" s="79" t="s">
        <v>80</v>
      </c>
      <c r="E124" s="125" t="s">
        <v>8</v>
      </c>
      <c r="F124" s="111">
        <v>1</v>
      </c>
      <c r="G124" s="109">
        <v>830</v>
      </c>
    </row>
    <row r="125" spans="1:7" ht="20.25">
      <c r="A125" s="3"/>
      <c r="B125" s="21"/>
      <c r="C125" s="30"/>
      <c r="D125" s="21"/>
      <c r="E125" s="124"/>
      <c r="F125" s="107"/>
      <c r="G125" s="105">
        <f>SUM(G123:G124)</f>
        <v>1580</v>
      </c>
    </row>
    <row r="126" spans="1:7" s="28" customFormat="1" ht="40.5">
      <c r="A126" s="159">
        <v>28</v>
      </c>
      <c r="B126" s="42" t="s">
        <v>123</v>
      </c>
      <c r="C126" s="44" t="s">
        <v>155</v>
      </c>
      <c r="D126" s="130" t="s">
        <v>126</v>
      </c>
      <c r="E126" s="126" t="s">
        <v>124</v>
      </c>
      <c r="F126" s="116">
        <v>30000</v>
      </c>
      <c r="G126" s="109">
        <v>15000</v>
      </c>
    </row>
    <row r="127" spans="1:7" s="28" customFormat="1" ht="40.5">
      <c r="A127" s="160"/>
      <c r="B127" s="42" t="s">
        <v>123</v>
      </c>
      <c r="C127" s="45" t="s">
        <v>156</v>
      </c>
      <c r="D127" s="130" t="s">
        <v>126</v>
      </c>
      <c r="E127" s="127" t="s">
        <v>124</v>
      </c>
      <c r="F127" s="117">
        <v>30000</v>
      </c>
      <c r="G127" s="109">
        <v>780</v>
      </c>
    </row>
    <row r="128" spans="1:7" s="28" customFormat="1" ht="40.5">
      <c r="A128" s="160"/>
      <c r="B128" s="42" t="s">
        <v>123</v>
      </c>
      <c r="C128" s="45" t="s">
        <v>157</v>
      </c>
      <c r="D128" s="131" t="s">
        <v>126</v>
      </c>
      <c r="E128" s="127" t="s">
        <v>38</v>
      </c>
      <c r="F128" s="117">
        <v>1100</v>
      </c>
      <c r="G128" s="109">
        <v>22</v>
      </c>
    </row>
    <row r="129" spans="1:7" s="28" customFormat="1" ht="40.5">
      <c r="A129" s="160"/>
      <c r="B129" s="42" t="s">
        <v>123</v>
      </c>
      <c r="C129" s="45" t="s">
        <v>41</v>
      </c>
      <c r="D129" s="12" t="s">
        <v>83</v>
      </c>
      <c r="E129" s="127" t="s">
        <v>124</v>
      </c>
      <c r="F129" s="117">
        <v>140000</v>
      </c>
      <c r="G129" s="109">
        <v>6000</v>
      </c>
    </row>
    <row r="130" spans="1:7" s="28" customFormat="1" ht="40.5">
      <c r="A130" s="160"/>
      <c r="B130" s="42" t="s">
        <v>123</v>
      </c>
      <c r="C130" s="45" t="s">
        <v>158</v>
      </c>
      <c r="D130" s="132" t="s">
        <v>125</v>
      </c>
      <c r="E130" s="127" t="s">
        <v>124</v>
      </c>
      <c r="F130" s="117">
        <v>60000</v>
      </c>
      <c r="G130" s="109">
        <v>4300</v>
      </c>
    </row>
    <row r="131" spans="1:7" s="28" customFormat="1" ht="40.5">
      <c r="A131" s="160"/>
      <c r="B131" s="42" t="s">
        <v>123</v>
      </c>
      <c r="C131" s="45" t="s">
        <v>159</v>
      </c>
      <c r="D131" s="75" t="s">
        <v>101</v>
      </c>
      <c r="E131" s="127" t="s">
        <v>124</v>
      </c>
      <c r="F131" s="117">
        <v>30</v>
      </c>
      <c r="G131" s="109">
        <v>439.98</v>
      </c>
    </row>
    <row r="132" spans="1:7" s="28" customFormat="1" ht="40.5">
      <c r="A132" s="161"/>
      <c r="B132" s="42" t="s">
        <v>123</v>
      </c>
      <c r="C132" s="45" t="s">
        <v>159</v>
      </c>
      <c r="D132" s="95" t="s">
        <v>127</v>
      </c>
      <c r="E132" s="127" t="s">
        <v>124</v>
      </c>
      <c r="F132" s="117">
        <v>4</v>
      </c>
      <c r="G132" s="109">
        <v>67.67</v>
      </c>
    </row>
    <row r="133" spans="1:7" ht="20.25">
      <c r="A133" s="5"/>
      <c r="B133" s="25"/>
      <c r="C133" s="30"/>
      <c r="D133" s="21"/>
      <c r="E133" s="124"/>
      <c r="F133" s="107"/>
      <c r="G133" s="105">
        <f>SUM(G126:G132)</f>
        <v>26609.649999999998</v>
      </c>
    </row>
    <row r="134" spans="1:7" ht="42" customHeight="1">
      <c r="A134" s="149">
        <v>29</v>
      </c>
      <c r="B134" s="91" t="s">
        <v>94</v>
      </c>
      <c r="C134" s="34" t="s">
        <v>64</v>
      </c>
      <c r="D134" s="79" t="s">
        <v>105</v>
      </c>
      <c r="E134" s="125" t="s">
        <v>38</v>
      </c>
      <c r="F134" s="111">
        <v>6000</v>
      </c>
      <c r="G134" s="109">
        <v>396</v>
      </c>
    </row>
    <row r="135" spans="1:7" ht="40.5" customHeight="1">
      <c r="A135" s="155"/>
      <c r="B135" s="91" t="s">
        <v>94</v>
      </c>
      <c r="C135" s="34" t="s">
        <v>65</v>
      </c>
      <c r="D135" s="79" t="s">
        <v>105</v>
      </c>
      <c r="E135" s="125" t="s">
        <v>8</v>
      </c>
      <c r="F135" s="111">
        <v>11000</v>
      </c>
      <c r="G135" s="109">
        <v>22</v>
      </c>
    </row>
    <row r="136" spans="1:7" ht="54" customHeight="1">
      <c r="A136" s="155"/>
      <c r="B136" s="91" t="s">
        <v>94</v>
      </c>
      <c r="C136" s="34" t="s">
        <v>66</v>
      </c>
      <c r="D136" s="79" t="s">
        <v>69</v>
      </c>
      <c r="E136" s="125" t="s">
        <v>8</v>
      </c>
      <c r="F136" s="111">
        <v>3300</v>
      </c>
      <c r="G136" s="109">
        <v>56.4</v>
      </c>
    </row>
    <row r="137" spans="1:7" ht="20.25">
      <c r="A137" s="150"/>
      <c r="B137" s="83" t="s">
        <v>94</v>
      </c>
      <c r="C137" s="34" t="s">
        <v>67</v>
      </c>
      <c r="D137" s="79" t="s">
        <v>69</v>
      </c>
      <c r="E137" s="125" t="s">
        <v>8</v>
      </c>
      <c r="F137" s="111">
        <v>4000</v>
      </c>
      <c r="G137" s="109">
        <v>32</v>
      </c>
    </row>
    <row r="138" spans="1:7" ht="20.25">
      <c r="A138" s="3"/>
      <c r="B138" s="21"/>
      <c r="C138" s="30"/>
      <c r="D138" s="21"/>
      <c r="E138" s="124"/>
      <c r="F138" s="107"/>
      <c r="G138" s="105">
        <f>SUM(G134:G137)</f>
        <v>506.4</v>
      </c>
    </row>
    <row r="139" spans="1:7" s="17" customFormat="1" ht="40.5">
      <c r="A139" s="22">
        <v>30</v>
      </c>
      <c r="B139" s="26" t="s">
        <v>120</v>
      </c>
      <c r="C139" s="33" t="s">
        <v>39</v>
      </c>
      <c r="D139" s="54" t="s">
        <v>137</v>
      </c>
      <c r="E139" s="123" t="s">
        <v>9</v>
      </c>
      <c r="F139" s="106">
        <v>40</v>
      </c>
      <c r="G139" s="118">
        <v>1400</v>
      </c>
    </row>
    <row r="140" spans="1:7" ht="20.25">
      <c r="A140" s="5"/>
      <c r="B140" s="21"/>
      <c r="C140" s="30"/>
      <c r="D140" s="21"/>
      <c r="E140" s="124"/>
      <c r="F140" s="107"/>
      <c r="G140" s="105">
        <f>SUM(G139)</f>
        <v>1400</v>
      </c>
    </row>
    <row r="141" spans="1:7" s="17" customFormat="1" ht="40.5">
      <c r="A141" s="134">
        <v>31</v>
      </c>
      <c r="B141" s="42" t="s">
        <v>122</v>
      </c>
      <c r="C141" s="33" t="s">
        <v>160</v>
      </c>
      <c r="D141" s="55" t="s">
        <v>135</v>
      </c>
      <c r="E141" s="123" t="s">
        <v>9</v>
      </c>
      <c r="F141" s="106">
        <v>110</v>
      </c>
      <c r="G141" s="98">
        <v>1155</v>
      </c>
    </row>
    <row r="142" spans="1:7" s="17" customFormat="1" ht="40.5">
      <c r="A142" s="135"/>
      <c r="B142" s="42" t="s">
        <v>122</v>
      </c>
      <c r="C142" s="33" t="s">
        <v>160</v>
      </c>
      <c r="D142" s="27" t="s">
        <v>134</v>
      </c>
      <c r="E142" s="123" t="s">
        <v>9</v>
      </c>
      <c r="F142" s="106">
        <v>2</v>
      </c>
      <c r="G142" s="98">
        <v>33.9</v>
      </c>
    </row>
    <row r="143" spans="1:7" ht="20.25">
      <c r="A143" s="5"/>
      <c r="B143" s="21"/>
      <c r="C143" s="30"/>
      <c r="D143" s="21"/>
      <c r="E143" s="124"/>
      <c r="F143" s="107"/>
      <c r="G143" s="105">
        <f>SUM(G141:G142)</f>
        <v>1188.9</v>
      </c>
    </row>
    <row r="144" spans="1:7" ht="40.5">
      <c r="A144" s="80">
        <v>32</v>
      </c>
      <c r="B144" s="13" t="s">
        <v>95</v>
      </c>
      <c r="C144" s="32" t="s">
        <v>42</v>
      </c>
      <c r="D144" s="51" t="s">
        <v>97</v>
      </c>
      <c r="E144" s="97" t="s">
        <v>49</v>
      </c>
      <c r="F144" s="110">
        <v>1200</v>
      </c>
      <c r="G144" s="109">
        <v>445.1</v>
      </c>
    </row>
    <row r="145" spans="1:7" ht="20.25">
      <c r="A145" s="3"/>
      <c r="B145" s="8"/>
      <c r="C145" s="4"/>
      <c r="D145" s="21"/>
      <c r="E145" s="60"/>
      <c r="F145" s="107"/>
      <c r="G145" s="105">
        <f>G144</f>
        <v>445.1</v>
      </c>
    </row>
    <row r="146" spans="1:7" ht="21" thickBot="1">
      <c r="A146" s="80"/>
      <c r="B146" s="7"/>
      <c r="C146" s="49"/>
      <c r="D146" s="56"/>
      <c r="E146" s="63"/>
      <c r="F146" s="119"/>
      <c r="G146" s="120"/>
    </row>
    <row r="147" spans="1:7" ht="21" thickBot="1">
      <c r="A147" s="9"/>
      <c r="B147" s="10" t="s">
        <v>13</v>
      </c>
      <c r="C147" s="11"/>
      <c r="D147" s="11"/>
      <c r="E147" s="64"/>
      <c r="F147" s="121"/>
      <c r="G147" s="122">
        <f>G145+G143+G140+G138+G133+G125+G122+G113+G110+G103+G100+G97+G93+G90+G85+G83+G75+G73+G67+G63+G58+G55+G52+G49+G42+G36+G34+G31+G29+G20+G16+G12</f>
        <v>349791.99500000005</v>
      </c>
    </row>
  </sheetData>
  <sheetProtection/>
  <autoFilter ref="A10:G145"/>
  <mergeCells count="35">
    <mergeCell ref="A2:D5"/>
    <mergeCell ref="A6:A10"/>
    <mergeCell ref="B6:B10"/>
    <mergeCell ref="C6:C10"/>
    <mergeCell ref="D6:D10"/>
    <mergeCell ref="A21:A28"/>
    <mergeCell ref="A13:A15"/>
    <mergeCell ref="A134:A137"/>
    <mergeCell ref="A126:A132"/>
    <mergeCell ref="A50:A51"/>
    <mergeCell ref="A53:A54"/>
    <mergeCell ref="A76:A82"/>
    <mergeCell ref="A104:A109"/>
    <mergeCell ref="A111:A112"/>
    <mergeCell ref="A64:A66"/>
    <mergeCell ref="A56:A57"/>
    <mergeCell ref="A98:A99"/>
    <mergeCell ref="A94:A96"/>
    <mergeCell ref="A101:A102"/>
    <mergeCell ref="A91:A92"/>
    <mergeCell ref="A17:A19"/>
    <mergeCell ref="A32:A33"/>
    <mergeCell ref="A59:A62"/>
    <mergeCell ref="A43:A48"/>
    <mergeCell ref="A37:A41"/>
    <mergeCell ref="A141:A142"/>
    <mergeCell ref="E6:G7"/>
    <mergeCell ref="E8:E10"/>
    <mergeCell ref="F8:F10"/>
    <mergeCell ref="G8:G9"/>
    <mergeCell ref="A123:A124"/>
    <mergeCell ref="B123:B124"/>
    <mergeCell ref="A114:A121"/>
    <mergeCell ref="A68:A71"/>
    <mergeCell ref="A86:A89"/>
  </mergeCells>
  <printOptions/>
  <pageMargins left="0.31496062992125984" right="0.11811023622047245" top="0.15748031496062992" bottom="0.3937007874015748" header="0.31496062992125984" footer="0.31496062992125984"/>
  <pageSetup fitToHeight="4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Егорова Наталия Ивановна</cp:lastModifiedBy>
  <cp:lastPrinted>2024-03-26T06:24:32Z</cp:lastPrinted>
  <dcterms:created xsi:type="dcterms:W3CDTF">1996-10-08T23:32:33Z</dcterms:created>
  <dcterms:modified xsi:type="dcterms:W3CDTF">2024-03-26T11:30:59Z</dcterms:modified>
  <cp:category/>
  <cp:version/>
  <cp:contentType/>
  <cp:contentStatus/>
</cp:coreProperties>
</file>